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iller\Downloads\"/>
    </mc:Choice>
  </mc:AlternateContent>
  <xr:revisionPtr revIDLastSave="0" documentId="8_{CEACA5EC-57A7-4456-921E-D3CFFE31C410}" xr6:coauthVersionLast="47" xr6:coauthVersionMax="47" xr10:uidLastSave="{00000000-0000-0000-0000-000000000000}"/>
  <bookViews>
    <workbookView xWindow="-120" yWindow="-120" windowWidth="29040" windowHeight="15720" xr2:uid="{02C5E2AE-CCAE-4D41-87FE-F59DB7DC8F28}"/>
  </bookViews>
  <sheets>
    <sheet name="MVP Table" sheetId="1" r:id="rId1"/>
    <sheet name="MVP Table (v1)" sheetId="2" state="hidden" r:id="rId2"/>
    <sheet name="Legend" sheetId="3" r:id="rId3"/>
    <sheet name="Addt'l Note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7" i="1" l="1"/>
  <c r="G226" i="1"/>
  <c r="G225" i="1"/>
  <c r="G224" i="1"/>
  <c r="G223" i="1"/>
  <c r="G222" i="1"/>
  <c r="G221" i="1"/>
  <c r="G164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63" i="1"/>
  <c r="G193" i="1"/>
  <c r="G192" i="1"/>
  <c r="G191" i="1"/>
  <c r="G190" i="1"/>
  <c r="G189" i="1"/>
  <c r="G162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28" i="1"/>
  <c r="G24" i="1"/>
  <c r="G26" i="1"/>
  <c r="G229" i="1"/>
  <c r="G230" i="1"/>
  <c r="G231" i="1"/>
  <c r="G232" i="1"/>
  <c r="G233" i="1"/>
  <c r="G25" i="1"/>
  <c r="G27" i="1"/>
  <c r="G28" i="1"/>
  <c r="G29" i="1"/>
  <c r="G30" i="1"/>
  <c r="G31" i="1"/>
  <c r="G234" i="1"/>
  <c r="G32" i="1"/>
  <c r="G33" i="1"/>
  <c r="G34" i="1"/>
  <c r="G35" i="1"/>
  <c r="G36" i="1"/>
  <c r="G37" i="1"/>
  <c r="G38" i="1"/>
  <c r="G39" i="1"/>
  <c r="G40" i="1"/>
  <c r="G111" i="1"/>
  <c r="G41" i="1"/>
  <c r="G42" i="1"/>
  <c r="G43" i="1"/>
  <c r="G115" i="1"/>
  <c r="G116" i="1"/>
  <c r="G117" i="1"/>
  <c r="G44" i="1"/>
  <c r="G119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2" i="1"/>
  <c r="G113" i="1"/>
  <c r="G114" i="1"/>
  <c r="G118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60" i="1"/>
  <c r="G161" i="1"/>
  <c r="G152" i="1"/>
  <c r="G153" i="1"/>
  <c r="G154" i="1"/>
  <c r="G155" i="1"/>
  <c r="G156" i="1"/>
  <c r="G157" i="1"/>
  <c r="G235" i="1"/>
  <c r="G158" i="1"/>
  <c r="G159" i="1"/>
  <c r="G236" i="1"/>
  <c r="G237" i="1"/>
  <c r="G238" i="1"/>
  <c r="G239" i="1"/>
  <c r="G240" i="1"/>
  <c r="G241" i="1"/>
  <c r="G242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R3" i="1"/>
</calcChain>
</file>

<file path=xl/sharedStrings.xml><?xml version="1.0" encoding="utf-8"?>
<sst xmlns="http://schemas.openxmlformats.org/spreadsheetml/2006/main" count="1483" uniqueCount="600">
  <si>
    <r>
      <t xml:space="preserve">Collection Type
</t>
    </r>
    <r>
      <rPr>
        <b/>
        <sz val="10"/>
        <color theme="0"/>
        <rFont val="Calibri"/>
        <family val="2"/>
        <scheme val="minor"/>
      </rPr>
      <t>(*Note: For Quality Measures, Medisolv only supports MIPS CQM, eCQM, &amp; QCDR collection types)</t>
    </r>
  </si>
  <si>
    <t>Priority</t>
  </si>
  <si>
    <t>IA</t>
  </si>
  <si>
    <t>MVPs</t>
  </si>
  <si>
    <t>FINALIZED FOR 2024</t>
  </si>
  <si>
    <t>Established</t>
  </si>
  <si>
    <t>Total # of Measures in the MVP</t>
  </si>
  <si>
    <t>Additional Info</t>
  </si>
  <si>
    <t>Measure Type</t>
  </si>
  <si>
    <t>ID#</t>
  </si>
  <si>
    <t>eCQM#</t>
  </si>
  <si>
    <t>MEASURE TITLE</t>
  </si>
  <si>
    <t>Column3</t>
  </si>
  <si>
    <t>Total # MVPs Using Measure</t>
  </si>
  <si>
    <t>Part B Claims</t>
  </si>
  <si>
    <t>MIPS CQMs*</t>
  </si>
  <si>
    <t>eCQMs*</t>
  </si>
  <si>
    <t>QCDR*</t>
  </si>
  <si>
    <t>Adm Claims</t>
  </si>
  <si>
    <t>CAHPS Survey Vendor</t>
  </si>
  <si>
    <t>High Priority</t>
  </si>
  <si>
    <t>Outcome</t>
  </si>
  <si>
    <t>Medium</t>
  </si>
  <si>
    <t>High</t>
  </si>
  <si>
    <t>Focusing on Women’s Health</t>
  </si>
  <si>
    <t>Quality Care for the Treatment of Ear, Nose, and Throat Disorders</t>
  </si>
  <si>
    <t>Prevention and Treatment of Infectious Disorders Including Hepatitis C and HIV</t>
  </si>
  <si>
    <t>Quality Care in Mental Health and Substance Use Disorders</t>
  </si>
  <si>
    <t xml:space="preserve">Rehabilitative Support for Musculoskeletal Care </t>
  </si>
  <si>
    <r>
      <t xml:space="preserve">Value in Primary Care </t>
    </r>
    <r>
      <rPr>
        <b/>
        <sz val="10"/>
        <rFont val="Calibri"/>
        <family val="2"/>
        <scheme val="minor"/>
      </rPr>
      <t>(combo Promoting Wellness &amp; Opt. Chronic Disease Mgmt.)</t>
    </r>
  </si>
  <si>
    <t>Advancing Cancer Care</t>
  </si>
  <si>
    <t>Optimal Care for Kidney Health</t>
  </si>
  <si>
    <t>Optimal Care for Patients with Episodic Neurological Conditions</t>
  </si>
  <si>
    <t>Supportive Care for Neuro-degenerative Conditions</t>
  </si>
  <si>
    <t>Advancing Care for Heart Disease</t>
  </si>
  <si>
    <t>Advancing Rheumatology Patient Care</t>
  </si>
  <si>
    <t>Adopting Best Practices and Promoting Patient Safety within Emergency Medicine</t>
  </si>
  <si>
    <t>Improving Care for Lower Extremity Joint Repair</t>
  </si>
  <si>
    <t>Patient Safety and Support of Positive Experiences with Anesthesia</t>
  </si>
  <si>
    <t>Coordinating Stroke Care to Promote Prevention and Cultivate Positive
Outcomes</t>
  </si>
  <si>
    <t>Quality</t>
  </si>
  <si>
    <t>AAN22</t>
  </si>
  <si>
    <t>Quality of Life Outcome for Patients with Neurologic Conditions</t>
  </si>
  <si>
    <t>AAN29</t>
  </si>
  <si>
    <t>Comprehensive Epilepsy Care Center Referral or Discussion for Patients with Epilepsy</t>
  </si>
  <si>
    <t>AAN30</t>
  </si>
  <si>
    <t>Migraine Preventive Therapy Management</t>
  </si>
  <si>
    <t>AAN31</t>
  </si>
  <si>
    <t>Acute Treatment Prescribed for Cluster Headache</t>
  </si>
  <si>
    <t>AAN32</t>
  </si>
  <si>
    <t>Preventive Treatment Prescribed for Cluster Headache</t>
  </si>
  <si>
    <t>AAN34</t>
  </si>
  <si>
    <t>Patient reported falls and plan of care</t>
  </si>
  <si>
    <t>AAN5</t>
  </si>
  <si>
    <t>Medication Prescribed for Acute Migraine Attack</t>
  </si>
  <si>
    <t>AAN9</t>
  </si>
  <si>
    <t>Querying and Follow-Up About Symptoms of Autonomic Dysfunction for Patients with Parkinson’s Disease</t>
  </si>
  <si>
    <t>(#)</t>
  </si>
  <si>
    <t>AAO16</t>
  </si>
  <si>
    <t>Age-Related Hearing Loss: Comprehensive Audiometric Evaluation</t>
  </si>
  <si>
    <t>AAO20</t>
  </si>
  <si>
    <t>Tympanostomy Tubes: Comprehensive Audiometric Evaluation</t>
  </si>
  <si>
    <t>AAO21</t>
  </si>
  <si>
    <t>Otitis Media with Effusion (OME): Comprehensive Audiometric Evaluation for Chronic OME &gt; or = 3 months</t>
  </si>
  <si>
    <t>AAO23</t>
  </si>
  <si>
    <t>Allergic Rhinitis: Intranasal Corticosteroids or Oral Antihistamines</t>
  </si>
  <si>
    <t>(+)(#)</t>
  </si>
  <si>
    <t>ABG44</t>
  </si>
  <si>
    <t>Low Flow Inhalational General Anesthesia</t>
  </si>
  <si>
    <t>ACEP21</t>
  </si>
  <si>
    <t>Coagulation Studies in Patients Presenting with Chest Pain with No Coagulopathy or Bleeding</t>
  </si>
  <si>
    <t>ACEP50</t>
  </si>
  <si>
    <t>ED Median Time from ED arrival to ED departure for all Adult Patients</t>
  </si>
  <si>
    <t>ACEP52</t>
  </si>
  <si>
    <t>Appropriate Emergency Department Utilization of Lumbar Spine Imaging for Atraumatic Low Back Pain</t>
  </si>
  <si>
    <t>ACR12</t>
  </si>
  <si>
    <t>Disease Activity Measurements for Patients with PsA</t>
  </si>
  <si>
    <t>ACR14</t>
  </si>
  <si>
    <t>Gout Serum Urate Target</t>
  </si>
  <si>
    <t>ACR15</t>
  </si>
  <si>
    <t>Safe Hydroxychloroquine Dosing</t>
  </si>
  <si>
    <t>AQI48</t>
  </si>
  <si>
    <t>Patient-Reported Experience with Anesthesia</t>
  </si>
  <si>
    <t>ECPR46</t>
  </si>
  <si>
    <t>Avoidance of Opiates for Low Back Pain or Migraines</t>
  </si>
  <si>
    <t>AQI69</t>
  </si>
  <si>
    <t>Intraoperative Antibiotic Redosing</t>
  </si>
  <si>
    <t>EPREOP31</t>
  </si>
  <si>
    <t>Intraoperative Hypotension Among Non-Emergent Noncardiac Surgical Cases</t>
  </si>
  <si>
    <t>(+), #</t>
  </si>
  <si>
    <t>HCPR24</t>
  </si>
  <si>
    <t>Appropriate Utilization of Vancomycin for Cellulitis</t>
  </si>
  <si>
    <t>MBHR15</t>
  </si>
  <si>
    <t>Consideration of Cultural-Linguistic and Demographic Factors in Cognitive Assessment</t>
  </si>
  <si>
    <t>MBHR2</t>
  </si>
  <si>
    <t>Anxiety Response at 6-months</t>
  </si>
  <si>
    <t>MBHR7</t>
  </si>
  <si>
    <t>Posttraumatic Stress Disorder (PTSD) Outcome Assessment for Adults and Children</t>
  </si>
  <si>
    <t>PIMSH13</t>
  </si>
  <si>
    <t>Oncology: Mutation Testing for Stage IV Lung Cancer Completed Prior to Start of
Targeted Therapy</t>
  </si>
  <si>
    <t>PIMSH2</t>
  </si>
  <si>
    <t>Oncology: Utilization of GCSF in Metastatic Colorectal Cancer</t>
  </si>
  <si>
    <t>(*)</t>
  </si>
  <si>
    <t>Q001</t>
  </si>
  <si>
    <t>CMS122</t>
  </si>
  <si>
    <t>Diabetes: Hemoglobin A1c (HbA1c) Poor Control (&gt;9%)</t>
  </si>
  <si>
    <t>Q005</t>
  </si>
  <si>
    <t>CMS135</t>
  </si>
  <si>
    <t>Heart Failure (HF): Angiotensin-Converting Enzyme (ACE) Inhibitor or Angiotensin Receptor Blocker (ARB) or Angiotensin Receptor-Neprilysin Inhibitor (ARNI) Therapy for Left Ventricular Systolic Dysfunction (LVSD)</t>
  </si>
  <si>
    <t>(+)(*)</t>
  </si>
  <si>
    <t>Q006</t>
  </si>
  <si>
    <t>Coronary Artery Disease (CAD): Antiplatelet Therapy</t>
  </si>
  <si>
    <t>Q007</t>
  </si>
  <si>
    <t>CMS145</t>
  </si>
  <si>
    <t>Coronary Artery Disease (CAD): Beta-Blocker Therapy-Prior Myocardial Infarction (MI) or Left Ventricular Systolic Dysfunction (LVEF less than 40%)</t>
  </si>
  <si>
    <t>Q008</t>
  </si>
  <si>
    <t>CMS144</t>
  </si>
  <si>
    <t>Heart Failure (HF): Beta-Blocker Therapy for Left
Ventricular Systolic Dysfunction (LVSD)</t>
  </si>
  <si>
    <t>Q009</t>
  </si>
  <si>
    <t>CMS128</t>
  </si>
  <si>
    <t>Anti-Depressant Medication Management</t>
  </si>
  <si>
    <t>Q024</t>
  </si>
  <si>
    <t>Communication with the Physician or Other Clinician Managing On-Going Care Post-Fracture for Men and Women Aged 50 Years and Older</t>
  </si>
  <si>
    <t>Q047</t>
  </si>
  <si>
    <t>Advance Care Plan</t>
  </si>
  <si>
    <t>Q048</t>
  </si>
  <si>
    <t>Urinary Incontinence: Assessment of Presence or Absence of Urinary Incontinence in Women Aged 65 Years and Older</t>
  </si>
  <si>
    <t>Q065</t>
  </si>
  <si>
    <t>CMS154</t>
  </si>
  <si>
    <t>Appropriate Treatment for Upper Respiratory Infection (URI)</t>
  </si>
  <si>
    <t>(*)(**)</t>
  </si>
  <si>
    <t>Q112</t>
  </si>
  <si>
    <t>CMS125</t>
  </si>
  <si>
    <t>Breast Cancer Screening</t>
  </si>
  <si>
    <t>Q116</t>
  </si>
  <si>
    <t>Avoidance of Antibiotic Treatment for Acute Bronchitis/Bronchiolitis</t>
  </si>
  <si>
    <t>Q118</t>
  </si>
  <si>
    <t>Coronary Artery Disease (CAD): Angiotensin-Converting Enzyme (ACE) Inhibitor or Angiotensin Receptor Blocker (ARB) Therapy - Diabetes or Left Ventricular Systolic Dysfunction (LVEF &lt; 40%)</t>
  </si>
  <si>
    <t>(**)</t>
  </si>
  <si>
    <t>Q128</t>
  </si>
  <si>
    <t>CMS69</t>
  </si>
  <si>
    <t>Preventive Care and Screening: Body Mass Index (BMI) Screening and Follow-Up Plan</t>
  </si>
  <si>
    <t>Q130</t>
  </si>
  <si>
    <t>CMS68</t>
  </si>
  <si>
    <t>Documentation of Current Medications in the Medical Record</t>
  </si>
  <si>
    <t>Q134</t>
  </si>
  <si>
    <t>CMS2</t>
  </si>
  <si>
    <t>Preventive Care and Screening: Screening for Depression and Follow-Up Plan</t>
  </si>
  <si>
    <t>Q143</t>
  </si>
  <si>
    <t>CMS157</t>
  </si>
  <si>
    <t>Oncology: Medical and Radiation – Pain Intensity Quantified</t>
  </si>
  <si>
    <t>Q144</t>
  </si>
  <si>
    <t>Oncology: Medical and Radiation – Plan of Care for Pain</t>
  </si>
  <si>
    <t>Q155</t>
  </si>
  <si>
    <t>Falls: Plan of Care</t>
  </si>
  <si>
    <t>Q176</t>
  </si>
  <si>
    <t xml:space="preserve"> Tuberculosis Screening Prior to First Course Biologic Therapy</t>
  </si>
  <si>
    <t>Q177</t>
  </si>
  <si>
    <t>Rheumatoid Arthritis (RA): Periodic Assessment of Disease Activity</t>
  </si>
  <si>
    <t>Q178</t>
  </si>
  <si>
    <t>Rheumatoid Arthritis (RA): Functional Status Assessment</t>
  </si>
  <si>
    <t>Q180</t>
  </si>
  <si>
    <t>Rheumatoid Arthritis (RA): Glucocorticoid Management</t>
  </si>
  <si>
    <t>Q187</t>
  </si>
  <si>
    <t>Stroke and Stroke Rehabilitation: Thrombolytic Therapy</t>
  </si>
  <si>
    <t>Q205</t>
  </si>
  <si>
    <t>HIV/AIDS: Sexually Transmitted Disease Screening for Chlamydia, Gonorrhea, and Syphilis</t>
  </si>
  <si>
    <t>Q217</t>
  </si>
  <si>
    <t>Functional Status Change for Patients with Knee Impairments</t>
  </si>
  <si>
    <t>Q218</t>
  </si>
  <si>
    <t>Functional Status Change for Patients with Hip Impairments</t>
  </si>
  <si>
    <t>Q219</t>
  </si>
  <si>
    <t>Functional Status Change for Patients with Lower Leg, Foot or Ankle Impairments</t>
  </si>
  <si>
    <t>Q220</t>
  </si>
  <si>
    <t>Functional Status Change for Patients with Low Back Impairments</t>
  </si>
  <si>
    <t>Q221</t>
  </si>
  <si>
    <t>Functional Status Change for Patients with Shoulder Impairments</t>
  </si>
  <si>
    <t>Q222</t>
  </si>
  <si>
    <t>Functional Status Change for Patients with Elbow, Wrist or Hand Impairments</t>
  </si>
  <si>
    <t>Q226</t>
  </si>
  <si>
    <t>CMS138</t>
  </si>
  <si>
    <t>Preventive Care and Screening: Tobacco Use: Screening and Cessation Intervention</t>
  </si>
  <si>
    <t>Q236</t>
  </si>
  <si>
    <t>CMS165</t>
  </si>
  <si>
    <t>Controlling High Blood Pressure</t>
  </si>
  <si>
    <t>Q238</t>
  </si>
  <si>
    <t>CMS156</t>
  </si>
  <si>
    <t>Use of High-Risk Medications in Older Adults</t>
  </si>
  <si>
    <t>Q240</t>
  </si>
  <si>
    <t>CMS117</t>
  </si>
  <si>
    <t>Childhood Immunization Status</t>
  </si>
  <si>
    <t>Q243</t>
  </si>
  <si>
    <t>Cardiac Rehabilitation Patient Referral from an Outpatient Setting</t>
  </si>
  <si>
    <t>Q254</t>
  </si>
  <si>
    <t>Ultrasound Determination of Pregnancy Location for Pregnant Patients with Abdominal Pain</t>
  </si>
  <si>
    <t>Q268</t>
  </si>
  <si>
    <t>Epilepsy: Counseling for Women of Childbearing Potential with Epilepsy</t>
  </si>
  <si>
    <t>Q277</t>
  </si>
  <si>
    <t>Sleep Apnea: Severity Assessment at Initial Diagnosis</t>
  </si>
  <si>
    <t>Q281</t>
  </si>
  <si>
    <t>CMS149</t>
  </si>
  <si>
    <t>Dementia: Cognitive Assessment</t>
  </si>
  <si>
    <t>Q282</t>
  </si>
  <si>
    <t>Dementia: Functional Status Assessment</t>
  </si>
  <si>
    <t>Q286</t>
  </si>
  <si>
    <t>Dementia: Safety Concern Screening and Follow-Up for Patients with Dementia</t>
  </si>
  <si>
    <t>Q288</t>
  </si>
  <si>
    <t>Dementia: Education and Support of Caregivers for Patients with Dementia</t>
  </si>
  <si>
    <t>Q290</t>
  </si>
  <si>
    <t>Assessment of Mood Disorders and Psychosis for Patients with Parkinson’s Disease</t>
  </si>
  <si>
    <t>Q291</t>
  </si>
  <si>
    <t>Assessment of Cognitive Impairment or Dysfunction for Patients with Parkinson’s Disease</t>
  </si>
  <si>
    <t>Q293</t>
  </si>
  <si>
    <t>Rehabilitative Therapy Referral for Patients with Parkinson’s Disease</t>
  </si>
  <si>
    <t>Q305</t>
  </si>
  <si>
    <t>CMS137</t>
  </si>
  <si>
    <t>Initiation and Engagement of Substance Use Disorder Treatment</t>
  </si>
  <si>
    <t>Q309</t>
  </si>
  <si>
    <t>CMS124</t>
  </si>
  <si>
    <t>Cervical Cancer Screening</t>
  </si>
  <si>
    <t>Q310</t>
  </si>
  <si>
    <t>CMS153</t>
  </si>
  <si>
    <t>Chlamydia Screening for Women</t>
  </si>
  <si>
    <t>Q321</t>
  </si>
  <si>
    <t>CAHPS for MIPS Clinician/Group Survey</t>
  </si>
  <si>
    <t>Q326</t>
  </si>
  <si>
    <t>Atrial Fibrillation and Atrial Flutter: Chronic Anticoagulation Therapy</t>
  </si>
  <si>
    <t>Q331</t>
  </si>
  <si>
    <t>Adult Sinusitis: Antibiotic Prescribed for Acute Viral Sinusitis (Overuse)</t>
  </si>
  <si>
    <t>Q332</t>
  </si>
  <si>
    <t>Adult Sinusitis: Appropriate Choice of Antibiotic: Amoxicillin With or Without Clavulanate Prescribed for Patients with Acute Bacterial Sinusitis (Appropriate Use)</t>
  </si>
  <si>
    <t>Q335</t>
  </si>
  <si>
    <t>Q335: Maternity Care: Elective Delivery (Without Medical Indication) at &lt; 39 Weeks (Overuse)</t>
  </si>
  <si>
    <t>Q336</t>
  </si>
  <si>
    <t>Maternity Care: Postpartum Follow-up and Care Coordination</t>
  </si>
  <si>
    <t>Q338</t>
  </si>
  <si>
    <t>HIV Viral Load Suppression</t>
  </si>
  <si>
    <t>Q340</t>
  </si>
  <si>
    <t>HIV Medical Visit Frequency</t>
  </si>
  <si>
    <t>Q344</t>
  </si>
  <si>
    <t>Rate of Carotid Artery Stenting (CAS) for Asymptomatic Patients, Without Major Complications (Discharged to Home by Post-Operative Day #2)</t>
  </si>
  <si>
    <t>Q350</t>
  </si>
  <si>
    <t>Total Knee or Hip Replacement: Shared Decision-Making: Trial of Conservative (Non-surgical) Therapy</t>
  </si>
  <si>
    <t>Q351</t>
  </si>
  <si>
    <t>Total Knee or Hip Replacement: Venous Thromboembolic and Cardiovascular Risk Evaluation</t>
  </si>
  <si>
    <t>Q355</t>
  </si>
  <si>
    <t>Unplanned Reoperation within the 30 Day Postoperative Period</t>
  </si>
  <si>
    <t>Q357</t>
  </si>
  <si>
    <t>Surgical Site Infection (SSI)</t>
  </si>
  <si>
    <t>Q366</t>
  </si>
  <si>
    <t>CMS136</t>
  </si>
  <si>
    <t xml:space="preserve"> Follow-Up Care for Children Prescribed ADHD Medication (ADD)</t>
  </si>
  <si>
    <t>Q370</t>
  </si>
  <si>
    <t>CMS159</t>
  </si>
  <si>
    <t xml:space="preserve"> Depression Remission at Twelve Months</t>
  </si>
  <si>
    <t>Q376</t>
  </si>
  <si>
    <t>CMS56</t>
  </si>
  <si>
    <t>Functional Status Assessment for Total Hip Replacement</t>
  </si>
  <si>
    <t>Q377</t>
  </si>
  <si>
    <t>CMS90</t>
  </si>
  <si>
    <t>Functional Status Assessments for Heart Failure</t>
  </si>
  <si>
    <t>Q382</t>
  </si>
  <si>
    <t>CMS177</t>
  </si>
  <si>
    <t>Child and Adolescent Major Depressive Disorder (MDD): Suicide Risk Assessment</t>
  </si>
  <si>
    <t>Q383</t>
  </si>
  <si>
    <t>Adherence to Antipsychotic Medications For Individuals with Schizophrenia</t>
  </si>
  <si>
    <t>Q386</t>
  </si>
  <si>
    <t>Amyotrophic Lateral Sclerosis (ALS) Patient Care Preferences</t>
  </si>
  <si>
    <t>Q387</t>
  </si>
  <si>
    <t>Annual Hepatitis C Virus (HCV) Screening for Patients who are Active Injection Drug Users</t>
  </si>
  <si>
    <t>Q392</t>
  </si>
  <si>
    <t>Cardiac Tamponade and/or Pericardiocentesis Following Atrial Fibrillation Ablation</t>
  </si>
  <si>
    <t>Q393</t>
  </si>
  <si>
    <t>Infection within 180 Days of Cardiac Implantable Electronic Device (CIED) Implantation, Replacement, or Revision</t>
  </si>
  <si>
    <t>Q398</t>
  </si>
  <si>
    <t>Optimal Asthma Control</t>
  </si>
  <si>
    <t>Q400</t>
  </si>
  <si>
    <t xml:space="preserve"> One-Time Screening for Hepatitis C Virus (HCV) for all Patients</t>
  </si>
  <si>
    <t>Q401</t>
  </si>
  <si>
    <t>Hepatitis C: Screening for Hepatocellular Carcinoma (HCC) in Patients with Cirrhosis</t>
  </si>
  <si>
    <t>Q404</t>
  </si>
  <si>
    <t>Anesthesiology Smoking Abstinence</t>
  </si>
  <si>
    <t>Q409</t>
  </si>
  <si>
    <t>Clinical Outcome Post Endovascular Stroke Treatment</t>
  </si>
  <si>
    <t>Q039</t>
  </si>
  <si>
    <t>Screening for Osteoporosis for Women Aged 65-85 Years of Age</t>
  </si>
  <si>
    <t>Q413</t>
  </si>
  <si>
    <t>Door to Puncture Time for Endovascular Stroke Treatment</t>
  </si>
  <si>
    <t>Q415</t>
  </si>
  <si>
    <t>Emergency Medicine: Emergency Department Utilization of CT for Minor Blunt Head Trauma for Patients Aged 18 Years and Older</t>
  </si>
  <si>
    <t>(+)</t>
  </si>
  <si>
    <t>Q416</t>
  </si>
  <si>
    <t>Emergency Medicine: Emergency Department Utilization of CT for Minor Blunt Head Trauma for Patients Aged 2 Through 17 Years</t>
  </si>
  <si>
    <t>Q107</t>
  </si>
  <si>
    <t>CMS161</t>
  </si>
  <si>
    <t>Adult Major Depressive Disorder (MDD): Suicide Risk Assessment</t>
  </si>
  <si>
    <t>Q110</t>
  </si>
  <si>
    <t>CMS147</t>
  </si>
  <si>
    <t>Preventive Care and Screening: Influenza Immunization</t>
  </si>
  <si>
    <t>Q111</t>
  </si>
  <si>
    <t>CMS127</t>
  </si>
  <si>
    <t>Pneumococcal Vaccination Status for Older Adults</t>
  </si>
  <si>
    <t>Q419</t>
  </si>
  <si>
    <t>Overuse of Imaging for the Evaluation of Primary Headache</t>
  </si>
  <si>
    <t>*</t>
  </si>
  <si>
    <t>Q113</t>
  </si>
  <si>
    <t>CMS130</t>
  </si>
  <si>
    <t>Colorectal Cancer Screening</t>
  </si>
  <si>
    <t>Q422</t>
  </si>
  <si>
    <t>Performing Cystoscopy at the Time of Hysterectomy for Pelvic Organ Prolapse to Detect Lower Urinary Tract Injury</t>
  </si>
  <si>
    <t>Q424</t>
  </si>
  <si>
    <t>Perioperative Temperature Management</t>
  </si>
  <si>
    <t>Q430</t>
  </si>
  <si>
    <t>Prevention of Post-Operative Nausea and Vomiting (PONV) – Combination Therapy</t>
  </si>
  <si>
    <t>Q431</t>
  </si>
  <si>
    <t>Preventive Care and Screening: Unhealthy Alcohol Use: Screening &amp; Brief Counseling</t>
  </si>
  <si>
    <t>Q432</t>
  </si>
  <si>
    <t>Proportion of Patients Sustaining a Bladder Injury at the Time of any Pelvic Organ Prolapse Repair</t>
  </si>
  <si>
    <t>Q438</t>
  </si>
  <si>
    <t>CMS347</t>
  </si>
  <si>
    <t>Statin Therapy for the Prevention and Treatment of Cardiovascular Disease</t>
  </si>
  <si>
    <t>Q441</t>
  </si>
  <si>
    <t>Ischemic Vascular Disease (IVD) All or None Outcome Measure (Optimal Control)</t>
  </si>
  <si>
    <t>Q448</t>
  </si>
  <si>
    <t>Appropriate Workup Prior to Endometrial Ablation</t>
  </si>
  <si>
    <t>Q450</t>
  </si>
  <si>
    <t>Appropriate Treatment for Patients with Stage I (T1c) – III HER2 Positive Breast Cancer</t>
  </si>
  <si>
    <t>Q451</t>
  </si>
  <si>
    <t>RAS (KRAS and NRAS) Gene Mutation Testing Performed for Patients with Metastatic Colorectal Cancer who receive Anti-epidermal Growth Factor Receptor (EGFR) Monoclonal Antibody Therapy</t>
  </si>
  <si>
    <t>Q452</t>
  </si>
  <si>
    <t>Patients with Metastatic Colorectal Cancer and RAS (KRAS or NRAS) Gene Mutation Spared Treatment with Anti-epidermal Growth Factor Receptor (EGFR) Monoclonal Antibodies</t>
  </si>
  <si>
    <t>Q453</t>
  </si>
  <si>
    <t>Percentage of Patients Who Died from Cancer Receiving Chemotherapy in the Last 14 Days of Life (lower score – better)</t>
  </si>
  <si>
    <t>Q457</t>
  </si>
  <si>
    <t>Percentage of Patients Who Died from Cancer Admitted to Hospice for Less than 3 days (lower score – better)</t>
  </si>
  <si>
    <t>Q462</t>
  </si>
  <si>
    <t>CMS645</t>
  </si>
  <si>
    <t>Bone Density Evaluation for Patients with Prostate Cancer and Receiving Androgen Deprivation Therapy</t>
  </si>
  <si>
    <t>Q463</t>
  </si>
  <si>
    <t>Prevention of Post-Operative Vomiting (POV) – Combination Therapy (Pediatrics)</t>
  </si>
  <si>
    <t>Q468</t>
  </si>
  <si>
    <t>Continuity of Pharmacotherapy for Opioid Use Disorder (OUD)</t>
  </si>
  <si>
    <t>Q470</t>
  </si>
  <si>
    <t>Functional Status After Primary Total Knee Replacement</t>
  </si>
  <si>
    <t>Q472</t>
  </si>
  <si>
    <t>CMS249</t>
  </si>
  <si>
    <t xml:space="preserve">Appropriate Use of DXA Scans in Women Under 65 Years Who Do Not Meet the Risk Factor
Profile for Osteoporotic Fracture </t>
  </si>
  <si>
    <t>Q475</t>
  </si>
  <si>
    <t>CMS349</t>
  </si>
  <si>
    <t>HIV Screening</t>
  </si>
  <si>
    <t>Q477</t>
  </si>
  <si>
    <t xml:space="preserve">Multimodal Pain Management </t>
  </si>
  <si>
    <t>Q478</t>
  </si>
  <si>
    <t>Functional Status Change for Patients with Neck Impairments</t>
  </si>
  <si>
    <t>Q479</t>
  </si>
  <si>
    <t>Hospital-Wide, 30-Day, All-Cause Unplanned Readmission (HWR) Rate for the Merit-Based Incentive Payment Systems (MIPS) Eligible Clinician Groups</t>
  </si>
  <si>
    <t>Q480</t>
  </si>
  <si>
    <t>Risk-standardized complication rate (RSCR) following elective primary total hip arthroplasty (THA) and/or total knee arthroplasty (TKA) for MIPS</t>
  </si>
  <si>
    <t>Q482</t>
  </si>
  <si>
    <t>Hemodialysis Vascular Access: Practitioner Level Long-term Catheter Rate</t>
  </si>
  <si>
    <t>Q483</t>
  </si>
  <si>
    <t>Person-Centered Primary Care Measure Patient Reported Outcome Performance Measure (PCPCM PRO-PM)</t>
  </si>
  <si>
    <t>Q484</t>
  </si>
  <si>
    <t>Clinician and Clinician Group Risk-standardized Hospital Admission Rates for Patients with Multiple Chronic Conditions</t>
  </si>
  <si>
    <t>Q487</t>
  </si>
  <si>
    <t>Screening for Social Drivers of Health</t>
  </si>
  <si>
    <t>Q488</t>
  </si>
  <si>
    <t>CMS951</t>
  </si>
  <si>
    <t>Kidney Health Evaluation</t>
  </si>
  <si>
    <t>Q489</t>
  </si>
  <si>
    <t>Adult Kidney Disease: Angiotensin Converting Enzyme (ACE) Inhibitor or Angiotensin Receptor Blocker (ARB) Therapy</t>
  </si>
  <si>
    <t>Q490</t>
  </si>
  <si>
    <t>Appropriate Intervention of Immune related Diarrhea and/or Colitis in Patients Treated
with Immune Checkpoint Inhibitors</t>
  </si>
  <si>
    <t>Q492</t>
  </si>
  <si>
    <t>Risk-Standardized Acute Unplanned Cardiovascular-Related Admission Rates for Patients with Heart Failure for the Merit based Incentive Payment System</t>
  </si>
  <si>
    <t>(*)(+)</t>
  </si>
  <si>
    <t>Q493</t>
  </si>
  <si>
    <t>Adult Immunization Status</t>
  </si>
  <si>
    <t>(^)(+)</t>
  </si>
  <si>
    <t>Q497</t>
  </si>
  <si>
    <t>Preventive Care and Wellness (composite)</t>
  </si>
  <si>
    <t>(^)</t>
  </si>
  <si>
    <t>Q502</t>
  </si>
  <si>
    <t>Improvement or Maintenance of Functioning for Individuals with a Mental and/or Substance Use Disorder</t>
  </si>
  <si>
    <t>Q505</t>
  </si>
  <si>
    <t>Reduction in Suicidal Ideation or Behavior Symptoms</t>
  </si>
  <si>
    <t>Q496</t>
  </si>
  <si>
    <t>CVD Risk Assessment Measure - Proportion of Pregnant/Postpartum Patients that
Receive CVD Risk Assessment with a Standardized Instrument</t>
  </si>
  <si>
    <t>Q504</t>
  </si>
  <si>
    <t>Initiation, Review, And/Or Update To Suicide Safety Plan For Individuals With Suicidal Thoughts, Behavior, Or Suicide Risk</t>
  </si>
  <si>
    <t>Q503</t>
  </si>
  <si>
    <t>Gains in Patient Activation Measure (PAM) Scores at 12 Months</t>
  </si>
  <si>
    <t>UREQA10</t>
  </si>
  <si>
    <t>Ankylosing Spondylitis: Controlled Disease Or Improved Disease Function</t>
  </si>
  <si>
    <t>UREQA8</t>
  </si>
  <si>
    <t xml:space="preserve">Vitamin D level: Effective Control of Low Bone Mass/Osteopenia and Osteoporosis:
Therapeutic Level Of 25 OH Vitamin D Level Achieved </t>
  </si>
  <si>
    <t>TBD</t>
  </si>
  <si>
    <t>First Year Standardized Waitlist Ratio (FYSWR)</t>
  </si>
  <si>
    <t>Percentage of Prevalent Patients Waitlisted (PPPW) and Percentage of Prevalent Patients Waitlisted in Active Status (aPPPW)</t>
  </si>
  <si>
    <t>IA_BMH_9</t>
  </si>
  <si>
    <t>Unhealthy Alcohol Use for Patients with Co-occurring Conditions of Mental Health and Substance Abuse and Ambulatory Care Patients</t>
  </si>
  <si>
    <t>IA_CC_14</t>
  </si>
  <si>
    <t>Practice Improvements that Engage Community Resources to Support Patient Health Goals</t>
  </si>
  <si>
    <t>IA_PSPA_19</t>
  </si>
  <si>
    <t>Implementation of formal quality improvement methods, practice changes, or other practice improvement processes</t>
  </si>
  <si>
    <t>(~)</t>
  </si>
  <si>
    <t>IA_AHE_1</t>
  </si>
  <si>
    <t>Enhance Engagement of Medicaid and Other Underserved Populations</t>
  </si>
  <si>
    <t>IA_AHE_12</t>
  </si>
  <si>
    <t>Practice Improvements that Engage Community Resources to Address Drivers of Health</t>
  </si>
  <si>
    <t>IA_AHE_3</t>
  </si>
  <si>
    <t>Promote Use of Patient-Reported Outcome Tools</t>
  </si>
  <si>
    <t>IA_AHE_5</t>
  </si>
  <si>
    <t>MIPS Eligible Clinician Leadership in Clinical Trials or CBPR</t>
  </si>
  <si>
    <t>IA_AHE_6</t>
  </si>
  <si>
    <t>Provide Education Opportunities for New Clinicians</t>
  </si>
  <si>
    <t>IA_AHE_9</t>
  </si>
  <si>
    <t xml:space="preserve"> Implement Food Insecurity and Nutrition Risk Identification and Treatment Protocols</t>
  </si>
  <si>
    <t>IA_BE_1</t>
  </si>
  <si>
    <t>Use of certified EHR to capture patient reported outcomes</t>
  </si>
  <si>
    <t>IA_BE_12</t>
  </si>
  <si>
    <t>Use of evidence-based tools to support shared decision making</t>
  </si>
  <si>
    <t>IA_BE_14</t>
  </si>
  <si>
    <t>Engage Patients and Families to Guide Improvement in the System of Care</t>
  </si>
  <si>
    <t>IA_BE_15</t>
  </si>
  <si>
    <t>Engagement of patients, family and caregivers in developing a plan of care</t>
  </si>
  <si>
    <t>IA_BE_16</t>
  </si>
  <si>
    <t>Promote Self-management in Usual Care</t>
  </si>
  <si>
    <t>IA_BE_22</t>
  </si>
  <si>
    <t>Improved practices that engage patients pre-visit</t>
  </si>
  <si>
    <t>IA_BE_23</t>
  </si>
  <si>
    <t>Integration of Patient Coaching Practices Between Visits</t>
  </si>
  <si>
    <t>IA_BE_24</t>
  </si>
  <si>
    <t>Financial Navigation Program</t>
  </si>
  <si>
    <t>IA_BE_25</t>
  </si>
  <si>
    <t>Drug Cost Transparency</t>
  </si>
  <si>
    <t>IA_BE_4</t>
  </si>
  <si>
    <t>Engagement of patients through implementation of improvements in patient portal</t>
  </si>
  <si>
    <t>IA_BE_6</t>
  </si>
  <si>
    <t>Regularly Assess Patient Experience of Care and Follow Up on Findings</t>
  </si>
  <si>
    <t>IA_BMH_11</t>
  </si>
  <si>
    <t>Implementation of a Trauma-Informed Care (TIC) Approach to Clinical Practice</t>
  </si>
  <si>
    <t>IA_BMH_12</t>
  </si>
  <si>
    <t>Promoting Clinician Well-Being</t>
  </si>
  <si>
    <t>IA_BMH_2</t>
  </si>
  <si>
    <t xml:space="preserve">Tobacco use </t>
  </si>
  <si>
    <t>IA_BMH_4</t>
  </si>
  <si>
    <t>Depression screening</t>
  </si>
  <si>
    <t>IA_BMH_5</t>
  </si>
  <si>
    <t>MDD Prevention and Treatment Interventions</t>
  </si>
  <si>
    <t>IA_BMH_7</t>
  </si>
  <si>
    <t>Implementation of Integrated Patient Centered Behavioral Health Mode</t>
  </si>
  <si>
    <t>IA_BMH_8</t>
  </si>
  <si>
    <t>Electronic Health Record Enhancements for BH data capture</t>
  </si>
  <si>
    <t>IA_BMH_14</t>
  </si>
  <si>
    <t>Behavioral/Mental Health and Substance Use Screening and Referral for Pregnant and Postpartum Women</t>
  </si>
  <si>
    <t>IA_BMH_15</t>
  </si>
  <si>
    <t>Behavioral/Mental Health and Substance Use Screening &amp; Referral for Older Adults</t>
  </si>
  <si>
    <t>IA_CC_1</t>
  </si>
  <si>
    <t>Implementation of Use of Specialist Reports Back to Referring Clinician or Group to Close Referral Loop</t>
  </si>
  <si>
    <t>IA_CC_12</t>
  </si>
  <si>
    <t>Care coordination agreements that promote improvements in patient tracking across settings</t>
  </si>
  <si>
    <t>IA_CC_13</t>
  </si>
  <si>
    <t>Practice Improvements for Bilateral Exchange of Patient Information</t>
  </si>
  <si>
    <t>IA_CC_15</t>
  </si>
  <si>
    <t>PSH Care Coordination</t>
  </si>
  <si>
    <t>IA_CC_17</t>
  </si>
  <si>
    <t>Patient Navigator Program</t>
  </si>
  <si>
    <t>IA_CC_19</t>
  </si>
  <si>
    <t>Tracking of clinician’s relationship to and responsibility for a patient by reporting MACRA patient relationship codes</t>
  </si>
  <si>
    <t>IA_CC_2</t>
  </si>
  <si>
    <t>implementation of improvements that contribute to more timely communication of test results</t>
  </si>
  <si>
    <t>IA_CC_7</t>
  </si>
  <si>
    <t>Regular training in care coordination</t>
  </si>
  <si>
    <t>IA_CC_8</t>
  </si>
  <si>
    <t>Implementation of Documentation Improvements for Practice/Process Improvements</t>
  </si>
  <si>
    <t>IA_CC_9</t>
  </si>
  <si>
    <t>Implementation of practices/processes for developing regular individual care plans</t>
  </si>
  <si>
    <t>IA_EPA_1</t>
  </si>
  <si>
    <t>Provide 24/7 Access to MIPS Eligible Clinicians or Groups Who Have Real-Time Access to Patient’s Medical Record</t>
  </si>
  <si>
    <t>IA_EPA_2</t>
  </si>
  <si>
    <t>Use of telehealth services that expand practice access</t>
  </si>
  <si>
    <t>IA_EPA_3</t>
  </si>
  <si>
    <t>Collection and Use of Patient Experience and Satisfaction Data on Access</t>
  </si>
  <si>
    <t>IA_ERP_4</t>
  </si>
  <si>
    <t>Implementation of a Personal Protective Equipment (PPE) Plan</t>
  </si>
  <si>
    <t>IA_MVP</t>
  </si>
  <si>
    <t>Practice-Wide Quality Improvement in MIPS Value Pathways</t>
  </si>
  <si>
    <t>(%)</t>
  </si>
  <si>
    <t>IA_PCMH</t>
  </si>
  <si>
    <t>Electronic submission of Patient Centered Medical Home accreditation</t>
  </si>
  <si>
    <t>IA_PM_11</t>
  </si>
  <si>
    <t>Regular review practices in place on targeted patient population needs</t>
  </si>
  <si>
    <t>IA_PM_13</t>
  </si>
  <si>
    <t>Chronic care and preventative care management for empaneled patients</t>
  </si>
  <si>
    <t>IA_PM_14</t>
  </si>
  <si>
    <t>Implementation of methodologies for improvements in longitudinal care management for high risk patients</t>
  </si>
  <si>
    <t>IA_PM_15</t>
  </si>
  <si>
    <t>Implementation of episodic care management practice improvements</t>
  </si>
  <si>
    <t>IA_PM_16</t>
  </si>
  <si>
    <t>Implementation of medication management practice improvements</t>
  </si>
  <si>
    <t>IA_PM_21</t>
  </si>
  <si>
    <t>Advance Care Planning (Medium)</t>
  </si>
  <si>
    <t>IA_PM_6</t>
  </si>
  <si>
    <t>Use of Toolsets or Other Resources to Close Healthcare Disparities Across Communities</t>
  </si>
  <si>
    <t>IA_PM_22</t>
  </si>
  <si>
    <t>Improving Practice Capacity for Human Immunodeficiency Virus (HIV) Prevention Services</t>
  </si>
  <si>
    <t>IA_PM_23</t>
  </si>
  <si>
    <t>Use of Computable Guidelines and Clinical Decision Support to Improve Adherence for Cervical Cancer Screeening and Management Guidelines</t>
  </si>
  <si>
    <t>IA_PSPA_1</t>
  </si>
  <si>
    <t>Participation in an AHRQ-listed patient safety organization</t>
  </si>
  <si>
    <t>IA_PSPA_13</t>
  </si>
  <si>
    <t>Participation in Joint Commission Evaluation Initiative</t>
  </si>
  <si>
    <t>IA_PSPA_15</t>
  </si>
  <si>
    <t>Implementation of Antimicrobial Stewardship Program (ASP)</t>
  </si>
  <si>
    <t>IA_PSPA_16</t>
  </si>
  <si>
    <t>Use of decision support and standardized treatment protocols</t>
  </si>
  <si>
    <t>IA_PSPA_18</t>
  </si>
  <si>
    <t>Measurement and improvement at the practice and panel level</t>
  </si>
  <si>
    <t>IA_PSPA_21</t>
  </si>
  <si>
    <t>Implementation of fall screening and assessment programs</t>
  </si>
  <si>
    <t>IA_PSPA_27</t>
  </si>
  <si>
    <t>Invasive Procedure or Surgery Anticoagulation Medication Management</t>
  </si>
  <si>
    <t>IA_PSPA_28</t>
  </si>
  <si>
    <t>Completion of an Accredited Safety or Quality Improvement Program</t>
  </si>
  <si>
    <t>IA_PSPA_4</t>
  </si>
  <si>
    <t>Administration of the AHRQ Survey of Patient Safety Culture</t>
  </si>
  <si>
    <t>IA_PSPA_7</t>
  </si>
  <si>
    <t>Use of QCDR data for ongoing practice assessment and improvements</t>
  </si>
  <si>
    <t>PSPA_23</t>
  </si>
  <si>
    <t>Completion of CDC Training on Antibiotic Stewardship</t>
  </si>
  <si>
    <t>PSPA_32</t>
  </si>
  <si>
    <t>Use of CDC Guideline for Clinical Decision Support to Prescribe Opioids for Chronic Pain via Clinical Decision Support</t>
  </si>
  <si>
    <t>COST</t>
  </si>
  <si>
    <t>AKI</t>
  </si>
  <si>
    <t>Acute Kidney Injury Requiring New Inpatient Dialysis</t>
  </si>
  <si>
    <t>COST_EOPCI_1</t>
  </si>
  <si>
    <t>Elective Outpatient Percutaneous Coronary Intervention</t>
  </si>
  <si>
    <t>COST_IHCI_1</t>
  </si>
  <si>
    <t>Intracranial Hemorrhage or Cerebral Infarction</t>
  </si>
  <si>
    <t>COST_KA_1</t>
  </si>
  <si>
    <t>Knee Arthroplasty</t>
  </si>
  <si>
    <t>COST_PHA_1</t>
  </si>
  <si>
    <t>Elective Primary Hip Arthroplasty</t>
  </si>
  <si>
    <t>COST_STEMI_1</t>
  </si>
  <si>
    <t>ST Elevation Myocardial Infarction with Percutaneous Coronary Intervention</t>
  </si>
  <si>
    <t>MSPB</t>
  </si>
  <si>
    <t>Medicare Spending Per Beneficiary Clinician</t>
  </si>
  <si>
    <t>TPCC_1</t>
  </si>
  <si>
    <t>Total Per Capita Cost</t>
  </si>
  <si>
    <t>(^),(+)</t>
  </si>
  <si>
    <t>Emergency Medicine</t>
  </si>
  <si>
    <t>Asthma/COPD</t>
  </si>
  <si>
    <t>Diabetes</t>
  </si>
  <si>
    <t>Low Back Pain</t>
  </si>
  <si>
    <t>Psychoses and Related Conditions</t>
  </si>
  <si>
    <t>Heart Failure</t>
  </si>
  <si>
    <t>Depression</t>
  </si>
  <si>
    <t>Collection Type</t>
  </si>
  <si>
    <t>Proposed</t>
  </si>
  <si>
    <t>Quality Measures Supported by Medisolv in 2022</t>
  </si>
  <si>
    <t>MIPS CQMs</t>
  </si>
  <si>
    <t>eCQMs</t>
  </si>
  <si>
    <t>QCDR</t>
  </si>
  <si>
    <t>Promoting Wellness</t>
  </si>
  <si>
    <t>Optimizing Chronic Disease Management</t>
  </si>
  <si>
    <t>~</t>
  </si>
  <si>
    <t>*, ~</t>
  </si>
  <si>
    <t>(+), %</t>
  </si>
  <si>
    <t xml:space="preserve"> Hemodialysis Vascular Access: Practitioner Level Long-term Catheter Rate</t>
  </si>
  <si>
    <t>#</t>
  </si>
  <si>
    <t>^</t>
  </si>
  <si>
    <t>(+),*</t>
  </si>
  <si>
    <t>*, **</t>
  </si>
  <si>
    <t>Q119</t>
  </si>
  <si>
    <t>CMS134</t>
  </si>
  <si>
    <t>Diabetes: Medical Attention for Nephropathy</t>
  </si>
  <si>
    <t>Hospital-Wide, 30-Day, AllCause Unplanned Readmission (HWR) Rate for the Merit-Based Incentive Payment Systems (MIPS) Eligible Clinician Groups</t>
  </si>
  <si>
    <t>PIMSH8</t>
  </si>
  <si>
    <t>Oncology:  Mutation testing for lung cancer completed prior to start of targeted therapy</t>
  </si>
  <si>
    <t>(+),^</t>
  </si>
  <si>
    <t>Risk-Standardized Acute Unplanned Cardiovascular-Related Admission Rates for Patients with Heart Failure for the Merit_x0002_based Incentive Payment System</t>
  </si>
  <si>
    <t>LEGEND</t>
  </si>
  <si>
    <t>New proposed MIPS quality measures, improvement activities, and cost measures</t>
  </si>
  <si>
    <t>Existing quality measures and improvement activities with proposed revisions</t>
  </si>
  <si>
    <t>Proposed additions of quality measurers, improvement activities, and cost measures</t>
  </si>
  <si>
    <t>Improvement activities that include a health equity component</t>
  </si>
  <si>
    <t>Attestation to IA_PCMH provides full credit for the improvement activities performance category</t>
  </si>
  <si>
    <t>QCDR measures pending testing data</t>
  </si>
  <si>
    <t>This collection type for the measure is available, but not supported by Medisolv (*will be updated in 2024)</t>
  </si>
  <si>
    <t>Measure newly added to MVPs, not necessarily a new measure</t>
  </si>
  <si>
    <t>Change for 2024</t>
  </si>
  <si>
    <t>Measure no longer included in MVPs for the 2024 year, not necessarily removed from QPP reporting</t>
  </si>
  <si>
    <t>Included</t>
  </si>
  <si>
    <t>Not included</t>
  </si>
  <si>
    <t>*Note - For Quality Measures, Medisolv only supports CQM and eCQM collection types</t>
  </si>
  <si>
    <t>ID</t>
  </si>
  <si>
    <t>Preventive Care and Wellness (composite) - NEW Measure</t>
  </si>
  <si>
    <t>7 screenings: Influenza, Pneumococcal, Breast Ca, Colon Ca, BMI, Tobacco Use Screening &amp; Cessation Intervention, HBP &amp; F/u Plan</t>
  </si>
  <si>
    <t>*proposing to remove Breast Ca Screening, Colo Ca Screening &amp; BMI from MIPS but retaining for use in relevant MVPs.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</si>
</sst>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4877"/>
      <name val="Calibri"/>
      <family val="2"/>
      <scheme val="minor"/>
    </font>
    <font>
      <sz val="11"/>
      <color rgb="FF004877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rgb="FF004877"/>
        <bgColor indexed="64"/>
      </patternFill>
    </fill>
    <fill>
      <patternFill patternType="solid">
        <fgColor rgb="FF60B5E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0" fillId="0" borderId="12" xfId="0" applyBorder="1" applyAlignment="1">
      <alignment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/>
    <xf numFmtId="0" fontId="0" fillId="0" borderId="21" xfId="0" applyBorder="1" applyAlignment="1">
      <alignment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8" borderId="12" xfId="0" applyFill="1" applyBorder="1" applyAlignment="1">
      <alignment wrapText="1"/>
    </xf>
    <xf numFmtId="0" fontId="0" fillId="8" borderId="12" xfId="0" applyFill="1" applyBorder="1"/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8" borderId="21" xfId="0" applyFill="1" applyBorder="1" applyAlignment="1">
      <alignment wrapText="1"/>
    </xf>
    <xf numFmtId="0" fontId="0" fillId="8" borderId="21" xfId="0" applyFill="1" applyBorder="1"/>
    <xf numFmtId="0" fontId="0" fillId="7" borderId="22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0" fillId="9" borderId="23" xfId="0" applyFill="1" applyBorder="1" applyAlignment="1">
      <alignment horizontal="center" vertical="center"/>
    </xf>
    <xf numFmtId="0" fontId="0" fillId="10" borderId="12" xfId="0" applyFill="1" applyBorder="1" applyAlignment="1">
      <alignment wrapText="1"/>
    </xf>
    <xf numFmtId="0" fontId="0" fillId="10" borderId="12" xfId="0" applyFill="1" applyBorder="1"/>
    <xf numFmtId="0" fontId="0" fillId="0" borderId="28" xfId="0" applyBorder="1" applyAlignment="1">
      <alignment wrapText="1"/>
    </xf>
    <xf numFmtId="0" fontId="7" fillId="0" borderId="0" xfId="0" applyFont="1"/>
    <xf numFmtId="0" fontId="0" fillId="0" borderId="27" xfId="0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/>
    </xf>
    <xf numFmtId="0" fontId="0" fillId="0" borderId="24" xfId="0" applyBorder="1" applyAlignment="1">
      <alignment wrapText="1"/>
    </xf>
    <xf numFmtId="0" fontId="0" fillId="9" borderId="22" xfId="0" applyFill="1" applyBorder="1" applyAlignment="1">
      <alignment horizontal="center" vertical="center"/>
    </xf>
    <xf numFmtId="0" fontId="0" fillId="10" borderId="22" xfId="0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top" wrapText="1"/>
    </xf>
    <xf numFmtId="0" fontId="0" fillId="7" borderId="15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wrapText="1"/>
    </xf>
    <xf numFmtId="0" fontId="0" fillId="0" borderId="19" xfId="0" applyBorder="1" applyAlignment="1">
      <alignment horizontal="center" vertical="center"/>
    </xf>
    <xf numFmtId="0" fontId="5" fillId="8" borderId="30" xfId="0" applyFont="1" applyFill="1" applyBorder="1" applyAlignment="1">
      <alignment horizontal="center" vertical="center" wrapText="1"/>
    </xf>
    <xf numFmtId="0" fontId="0" fillId="11" borderId="26" xfId="0" applyFill="1" applyBorder="1"/>
    <xf numFmtId="0" fontId="0" fillId="11" borderId="8" xfId="0" applyFill="1" applyBorder="1"/>
    <xf numFmtId="0" fontId="0" fillId="8" borderId="20" xfId="0" applyFill="1" applyBorder="1"/>
    <xf numFmtId="0" fontId="0" fillId="11" borderId="25" xfId="0" applyFill="1" applyBorder="1"/>
    <xf numFmtId="0" fontId="0" fillId="11" borderId="9" xfId="0" applyFill="1" applyBorder="1"/>
    <xf numFmtId="0" fontId="0" fillId="12" borderId="3" xfId="0" applyFill="1" applyBorder="1" applyAlignment="1">
      <alignment wrapText="1"/>
    </xf>
    <xf numFmtId="0" fontId="0" fillId="12" borderId="0" xfId="0" applyFill="1" applyAlignment="1">
      <alignment wrapText="1"/>
    </xf>
    <xf numFmtId="0" fontId="0" fillId="13" borderId="3" xfId="0" applyFill="1" applyBorder="1" applyAlignment="1">
      <alignment wrapText="1"/>
    </xf>
    <xf numFmtId="0" fontId="0" fillId="13" borderId="0" xfId="0" applyFill="1" applyAlignment="1">
      <alignment wrapText="1"/>
    </xf>
    <xf numFmtId="0" fontId="5" fillId="14" borderId="29" xfId="0" applyFont="1" applyFill="1" applyBorder="1" applyAlignment="1">
      <alignment horizontal="center" vertical="top" wrapText="1"/>
    </xf>
    <xf numFmtId="0" fontId="5" fillId="14" borderId="30" xfId="0" applyFont="1" applyFill="1" applyBorder="1" applyAlignment="1">
      <alignment horizontal="center" vertical="top" wrapText="1"/>
    </xf>
    <xf numFmtId="0" fontId="5" fillId="14" borderId="31" xfId="0" applyFont="1" applyFill="1" applyBorder="1" applyAlignment="1">
      <alignment horizontal="center" vertical="top" wrapText="1"/>
    </xf>
    <xf numFmtId="0" fontId="5" fillId="14" borderId="39" xfId="0" applyFont="1" applyFill="1" applyBorder="1" applyAlignment="1">
      <alignment horizontal="center" vertical="top" wrapText="1"/>
    </xf>
    <xf numFmtId="0" fontId="5" fillId="14" borderId="40" xfId="0" applyFont="1" applyFill="1" applyBorder="1" applyAlignment="1">
      <alignment horizontal="center" vertical="top" wrapText="1"/>
    </xf>
    <xf numFmtId="0" fontId="5" fillId="14" borderId="36" xfId="0" applyFont="1" applyFill="1" applyBorder="1" applyAlignment="1">
      <alignment horizontal="center" vertical="top" wrapText="1"/>
    </xf>
    <xf numFmtId="0" fontId="9" fillId="11" borderId="38" xfId="0" applyFont="1" applyFill="1" applyBorder="1" applyAlignment="1">
      <alignment horizontal="center" vertical="top" wrapText="1"/>
    </xf>
    <xf numFmtId="0" fontId="10" fillId="0" borderId="10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0" fontId="10" fillId="0" borderId="23" xfId="0" applyFont="1" applyBorder="1" applyAlignment="1">
      <alignment wrapText="1"/>
    </xf>
    <xf numFmtId="0" fontId="10" fillId="11" borderId="0" xfId="0" applyFont="1" applyFill="1" applyAlignment="1">
      <alignment vertical="center"/>
    </xf>
    <xf numFmtId="0" fontId="10" fillId="11" borderId="33" xfId="0" applyFont="1" applyFill="1" applyBorder="1" applyAlignment="1">
      <alignment horizontal="left" vertical="center" wrapText="1"/>
    </xf>
    <xf numFmtId="0" fontId="10" fillId="11" borderId="32" xfId="0" applyFont="1" applyFill="1" applyBorder="1" applyAlignment="1">
      <alignment horizontal="left" vertical="center" wrapText="1"/>
    </xf>
    <xf numFmtId="0" fontId="10" fillId="11" borderId="34" xfId="0" applyFont="1" applyFill="1" applyBorder="1" applyAlignment="1">
      <alignment horizontal="left" vertical="center" wrapText="1"/>
    </xf>
    <xf numFmtId="0" fontId="10" fillId="11" borderId="33" xfId="0" applyFont="1" applyFill="1" applyBorder="1" applyAlignment="1">
      <alignment vertical="center" wrapText="1"/>
    </xf>
    <xf numFmtId="0" fontId="10" fillId="11" borderId="34" xfId="0" applyFont="1" applyFill="1" applyBorder="1" applyAlignment="1">
      <alignment vertical="center" wrapText="1"/>
    </xf>
    <xf numFmtId="0" fontId="10" fillId="11" borderId="37" xfId="0" applyFont="1" applyFill="1" applyBorder="1" applyAlignment="1">
      <alignment vertical="center" wrapText="1"/>
    </xf>
    <xf numFmtId="0" fontId="10" fillId="11" borderId="20" xfId="0" applyFont="1" applyFill="1" applyBorder="1" applyAlignment="1">
      <alignment vertical="center" wrapText="1"/>
    </xf>
    <xf numFmtId="0" fontId="10" fillId="11" borderId="11" xfId="0" applyFont="1" applyFill="1" applyBorder="1" applyAlignment="1">
      <alignment wrapText="1"/>
    </xf>
    <xf numFmtId="0" fontId="10" fillId="11" borderId="12" xfId="0" applyFont="1" applyFill="1" applyBorder="1" applyAlignment="1">
      <alignment wrapText="1"/>
    </xf>
    <xf numFmtId="0" fontId="10" fillId="11" borderId="15" xfId="0" applyFont="1" applyFill="1" applyBorder="1" applyAlignment="1">
      <alignment wrapText="1"/>
    </xf>
    <xf numFmtId="0" fontId="10" fillId="0" borderId="0" xfId="0" applyFont="1"/>
    <xf numFmtId="0" fontId="0" fillId="14" borderId="16" xfId="0" applyFill="1" applyBorder="1" applyAlignment="1">
      <alignment horizontal="center" vertical="center"/>
    </xf>
    <xf numFmtId="0" fontId="8" fillId="14" borderId="17" xfId="0" applyFont="1" applyFill="1" applyBorder="1" applyAlignment="1">
      <alignment wrapText="1"/>
    </xf>
    <xf numFmtId="0" fontId="8" fillId="13" borderId="0" xfId="0" applyFont="1" applyFill="1"/>
    <xf numFmtId="0" fontId="0" fillId="7" borderId="21" xfId="0" applyFill="1" applyBorder="1" applyAlignment="1">
      <alignment horizontal="center" vertical="center"/>
    </xf>
    <xf numFmtId="0" fontId="0" fillId="10" borderId="21" xfId="0" applyFill="1" applyBorder="1"/>
    <xf numFmtId="0" fontId="0" fillId="10" borderId="21" xfId="0" applyFill="1" applyBorder="1" applyAlignment="1">
      <alignment wrapText="1"/>
    </xf>
    <xf numFmtId="0" fontId="9" fillId="11" borderId="6" xfId="0" applyFont="1" applyFill="1" applyBorder="1" applyAlignment="1">
      <alignment horizontal="right" vertical="center"/>
    </xf>
    <xf numFmtId="0" fontId="9" fillId="11" borderId="0" xfId="0" applyFont="1" applyFill="1" applyAlignment="1">
      <alignment horizontal="right" vertical="center"/>
    </xf>
    <xf numFmtId="0" fontId="1" fillId="13" borderId="3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 wrapText="1"/>
    </xf>
    <xf numFmtId="0" fontId="1" fillId="13" borderId="0" xfId="0" applyFont="1" applyFill="1" applyAlignment="1">
      <alignment horizontal="center" vertical="center" wrapText="1"/>
    </xf>
    <xf numFmtId="0" fontId="1" fillId="13" borderId="7" xfId="0" applyFont="1" applyFill="1" applyBorder="1" applyAlignment="1">
      <alignment horizontal="center" vertical="center" wrapText="1"/>
    </xf>
    <xf numFmtId="0" fontId="1" fillId="14" borderId="41" xfId="0" applyFont="1" applyFill="1" applyBorder="1" applyAlignment="1">
      <alignment horizontal="center" vertical="center" wrapText="1"/>
    </xf>
    <xf numFmtId="0" fontId="1" fillId="14" borderId="42" xfId="0" applyFont="1" applyFill="1" applyBorder="1" applyAlignment="1">
      <alignment horizontal="center" vertical="center" wrapText="1"/>
    </xf>
    <xf numFmtId="0" fontId="1" fillId="14" borderId="43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1" fillId="14" borderId="41" xfId="0" applyFont="1" applyFill="1" applyBorder="1" applyAlignment="1">
      <alignment horizontal="center" vertical="center"/>
    </xf>
    <xf numFmtId="0" fontId="1" fillId="14" borderId="42" xfId="0" applyFont="1" applyFill="1" applyBorder="1" applyAlignment="1">
      <alignment horizontal="center" vertical="center"/>
    </xf>
    <xf numFmtId="0" fontId="1" fillId="14" borderId="4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top"/>
    </xf>
    <xf numFmtId="0" fontId="2" fillId="6" borderId="4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11" fillId="14" borderId="2" xfId="0" applyFont="1" applyFill="1" applyBorder="1" applyAlignment="1">
      <alignment horizontal="center" vertical="center" wrapText="1"/>
    </xf>
    <xf numFmtId="0" fontId="11" fillId="1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7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4877"/>
        <name val="Calibri"/>
        <family val="2"/>
        <scheme val="minor"/>
      </font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004877"/>
      <color rgb="FF60B5E5"/>
      <color rgb="FF4472C4"/>
      <color rgb="FFFF5050"/>
      <color rgb="FF8E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607218</xdr:colOff>
      <xdr:row>0</xdr:row>
      <xdr:rowOff>59531</xdr:rowOff>
    </xdr:from>
    <xdr:to>
      <xdr:col>2</xdr:col>
      <xdr:colOff>816309</xdr:colOff>
      <xdr:row>1</xdr:row>
      <xdr:rowOff>285750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A73809-D9E3-A45B-41CE-F93500F51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218" y="59531"/>
          <a:ext cx="1602122" cy="55959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7B6CCC-48C4-4E69-8A27-B1FF10A79711}" name="Table14" displayName="Table14" ref="A4:AG242" totalsRowShown="0" headerRowDxfId="73" headerRowBorderDxfId="72" tableBorderDxfId="71" totalsRowBorderDxfId="70">
  <autoFilter ref="A4:AG242" xr:uid="{E67B6CCC-48C4-4E69-8A27-B1FF10A79711}"/>
  <sortState xmlns:xlrd2="http://schemas.microsoft.com/office/spreadsheetml/2017/richdata2" ref="A5:AG242">
    <sortCondition descending="1" ref="B4:B242"/>
  </sortState>
  <tableColumns count="33">
    <tableColumn id="29" xr3:uid="{89DB0388-0EA7-4E03-9127-7A90C4862AB5}" name="Additional Info" dataDxfId="69"/>
    <tableColumn id="2" xr3:uid="{D53365BE-CE1D-43B5-9E03-C3830AF8AE66}" name="Measure Type" dataDxfId="68"/>
    <tableColumn id="3" xr3:uid="{D1D516E7-E6FA-41B7-9E8C-A64B9C9F7580}" name="ID#" dataDxfId="67"/>
    <tableColumn id="30" xr3:uid="{AD386F42-49A6-4DB8-96FE-69398B3F0E81}" name="eCQM#" dataDxfId="66"/>
    <tableColumn id="4" xr3:uid="{EC8C5DA6-F17F-479A-95EC-FE4D339F5413}" name="MEASURE TITLE" dataDxfId="65"/>
    <tableColumn id="39" xr3:uid="{AFF53924-ED40-494F-894B-178A61A29452}" name="Column3" dataDxfId="64"/>
    <tableColumn id="27" xr3:uid="{A8AD3831-FD9E-430C-B9F7-AC710ED52A28}" name="Total # MVPs Using Measure" dataDxfId="63">
      <calculatedColumnFormula>SUM(Table14[[#This Row],[Focusing on Women’s Health]:[Coordinating Stroke Care to Promote Prevention and Cultivate Positive
Outcomes]])</calculatedColumnFormula>
    </tableColumn>
    <tableColumn id="5" xr3:uid="{E166EC32-8CD9-4CA5-B2A3-8CE565F037F2}" name="Part B Claims" dataDxfId="62"/>
    <tableColumn id="6" xr3:uid="{957ED7A7-6750-47E6-BC26-0CB101FA136D}" name="MIPS CQMs*" dataDxfId="61"/>
    <tableColumn id="7" xr3:uid="{5E56D9B2-17E6-480D-B10F-096A13600BA7}" name="eCQMs*" dataDxfId="60"/>
    <tableColumn id="8" xr3:uid="{7D322897-667B-45D5-8094-9C46DAD60A05}" name="QCDR*" dataDxfId="59"/>
    <tableColumn id="9" xr3:uid="{20512461-BD98-42E4-99AC-533D4FB62CF6}" name="Adm Claims" dataDxfId="58"/>
    <tableColumn id="10" xr3:uid="{FD11B79F-5F20-4C70-8A4D-9D67788B283A}" name="CAHPS Survey Vendor" dataDxfId="57"/>
    <tableColumn id="11" xr3:uid="{AF82DF4E-9A90-4575-9CBD-BFA2BE837A0A}" name="High Priority" dataDxfId="56"/>
    <tableColumn id="12" xr3:uid="{D3EB77CC-19F9-4B23-B83D-680634C032D1}" name="Outcome" dataDxfId="55"/>
    <tableColumn id="13" xr3:uid="{1ADCE4F9-B1E7-4AEC-BC74-6F70B776060E}" name="Medium" dataDxfId="54"/>
    <tableColumn id="14" xr3:uid="{945B55FA-5F83-4AFB-849D-5FFB8A322CC7}" name="High" dataDxfId="53"/>
    <tableColumn id="34" xr3:uid="{A93C35A2-F7E1-4D30-A06D-AF49A057FCC9}" name="Focusing on Women’s Health" dataDxfId="52"/>
    <tableColumn id="33" xr3:uid="{661B4EEC-3671-4885-B8F0-919CBFEDFCF1}" name="Quality Care for the Treatment of Ear, Nose, and Throat Disorders" dataDxfId="51"/>
    <tableColumn id="32" xr3:uid="{0B7F643E-EA61-4714-98D2-39B2BCB55D18}" name="Prevention and Treatment of Infectious Disorders Including Hepatitis C and HIV" dataDxfId="50"/>
    <tableColumn id="31" xr3:uid="{467C513A-BE2E-4052-85A1-EAC7A80930A5}" name="Quality Care in Mental Health and Substance Use Disorders" dataDxfId="49"/>
    <tableColumn id="28" xr3:uid="{9DC12FA8-C7CF-4C3D-97B5-C6CBA0334E26}" name="Rehabilitative Support for Musculoskeletal Care " dataDxfId="48"/>
    <tableColumn id="37" xr3:uid="{72C0739E-DFE4-4479-8506-DF70F8CEC97E}" name="Value in Primary Care (combo Promoting Wellness &amp; Opt. Chronic Disease Mgmt.)" dataDxfId="47"/>
    <tableColumn id="15" xr3:uid="{2F6502F8-8A8C-4DA6-8341-197DDED6F1C1}" name="Advancing Cancer Care" dataDxfId="46"/>
    <tableColumn id="16" xr3:uid="{73CF91EA-87B7-46BB-A946-F757479E2575}" name="Optimal Care for Kidney Health" dataDxfId="45"/>
    <tableColumn id="17" xr3:uid="{24F8C544-C3EB-46F1-BCCA-DC63B528DC5B}" name="Optimal Care for Patients with Episodic Neurological Conditions" dataDxfId="44"/>
    <tableColumn id="18" xr3:uid="{1CF4431F-97B8-4A4A-97B8-9CDB37D8A3FC}" name="Supportive Care for Neuro-degenerative Conditions" dataDxfId="43"/>
    <tableColumn id="20" xr3:uid="{6444135F-2C79-45BB-A941-B4674EF2634F}" name="Advancing Care for Heart Disease" dataDxfId="42"/>
    <tableColumn id="22" xr3:uid="{AE35F0BE-A555-4AFA-9801-CB57D623EFF3}" name="Advancing Rheumatology Patient Care" dataDxfId="41"/>
    <tableColumn id="23" xr3:uid="{73962A4E-2939-45C0-878A-5CAC3171E243}" name="Adopting Best Practices and Promoting Patient Safety within Emergency Medicine" dataDxfId="40"/>
    <tableColumn id="24" xr3:uid="{BA25CCCD-3BA5-4D06-BDB2-58C6A19F4930}" name="Improving Care for Lower Extremity Joint Repair" dataDxfId="39"/>
    <tableColumn id="25" xr3:uid="{1BE29E69-E6AC-46DC-BD28-BF32822887D4}" name="Patient Safety and Support of Positive Experiences with Anesthesia" dataDxfId="38"/>
    <tableColumn id="26" xr3:uid="{9939B5CC-A8A8-4E9E-9596-06A763D9BCDD}" name="Coordinating Stroke Care to Promote Prevention and Cultivate Positive_x000a_Outcomes" dataDxfId="37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75D2BC1-0A81-45B0-96A5-741CA9ECD389}" name="Table1" displayName="Table1" ref="A3:AB156" totalsRowShown="0" headerRowDxfId="36" headerRowBorderDxfId="35" tableBorderDxfId="34" totalsRowBorderDxfId="33">
  <autoFilter ref="A3:AB156" xr:uid="{775D2BC1-0A81-45B0-96A5-741CA9ECD389}"/>
  <sortState xmlns:xlrd2="http://schemas.microsoft.com/office/spreadsheetml/2017/richdata2" ref="A56:AB156">
    <sortCondition ref="D3:D156"/>
  </sortState>
  <tableColumns count="28">
    <tableColumn id="1" xr3:uid="{79FE282A-A924-48E1-A393-EF8DD70BF831}" name="Quality Measures Supported by Medisolv in 2022" dataDxfId="32"/>
    <tableColumn id="29" xr3:uid="{931B9C9A-D5F9-45D2-8CB4-FD2115543D50}" name="Additional Info" dataDxfId="31"/>
    <tableColumn id="2" xr3:uid="{A2E454A0-5E89-4FA9-820D-46867FA71E09}" name="Measure Type" dataDxfId="30"/>
    <tableColumn id="3" xr3:uid="{D5C6D27E-5260-40F8-AD43-D29BEC305DEA}" name="ID#" dataDxfId="29"/>
    <tableColumn id="30" xr3:uid="{80D1E3C9-99BB-40E5-962F-1004EFFC5701}" name="eCQM#" dataDxfId="28"/>
    <tableColumn id="4" xr3:uid="{E8FE7BAF-239F-4E84-904E-ACB788A2B67F}" name="MEASURE TITLE" dataDxfId="27"/>
    <tableColumn id="5" xr3:uid="{A3BD6715-FF72-466C-B173-8B51469B42CA}" name="Part B Claims" dataDxfId="26"/>
    <tableColumn id="6" xr3:uid="{E594D28C-9F12-4A1A-B1C2-433894D08CC2}" name="MIPS CQMs" dataDxfId="25"/>
    <tableColumn id="7" xr3:uid="{129EFF33-8EAD-48BC-8CD6-F11589516C91}" name="eCQMs" dataDxfId="24"/>
    <tableColumn id="8" xr3:uid="{5176F30A-5960-4913-A067-697A3505A193}" name="QCDR" dataDxfId="23"/>
    <tableColumn id="9" xr3:uid="{1ADA0C95-D391-43AC-8BC2-D6691AAA75BC}" name="Adm Claims" dataDxfId="22"/>
    <tableColumn id="10" xr3:uid="{38DCFF53-9709-4185-B33F-429FBA2A1438}" name="CAHPS Survey Vendor" dataDxfId="21"/>
    <tableColumn id="11" xr3:uid="{E6BA60EC-D090-4D1B-A529-DC41EBAA72A5}" name="High Priority" dataDxfId="20"/>
    <tableColumn id="12" xr3:uid="{006A23C0-2D2B-4B1F-AF17-0EA20429A00D}" name="Outcome" dataDxfId="19"/>
    <tableColumn id="13" xr3:uid="{94156167-71F8-442C-93F0-FD3B69CF7285}" name="Medium" dataDxfId="18"/>
    <tableColumn id="14" xr3:uid="{8C7DCF3F-1D7C-4761-AA5F-FD55BB0CBD63}" name="High" dataDxfId="17"/>
    <tableColumn id="15" xr3:uid="{A43E4CED-5429-4602-8370-949F914A8148}" name="Advancing Cancer Care" dataDxfId="16"/>
    <tableColumn id="16" xr3:uid="{3A5A3173-DBEC-4792-A4FB-010A9A7E75F0}" name="Optimal Care for Kidney Health" dataDxfId="15"/>
    <tableColumn id="17" xr3:uid="{8EA3648F-3356-44DA-892E-72FF4703D736}" name="Optimal Care for Patients with Episodic Neurological Conditions" dataDxfId="14"/>
    <tableColumn id="18" xr3:uid="{80E1FFF1-2FA7-46B7-B55B-6E482BFE7A11}" name="Supportive Care for Neuro-degenerative Conditions" dataDxfId="13"/>
    <tableColumn id="19" xr3:uid="{134CAD64-C7F8-439F-91C3-5943B6DC2AB6}" name="Promoting Wellness" dataDxfId="12"/>
    <tableColumn id="20" xr3:uid="{769CEFB6-A37A-48E4-A496-58A27E952D1F}" name="Advancing Care for Heart Disease" dataDxfId="11"/>
    <tableColumn id="21" xr3:uid="{9F4EBCE7-A5F3-456C-938E-C820FF0830DE}" name="Optimizing Chronic Disease Management" dataDxfId="10"/>
    <tableColumn id="22" xr3:uid="{59EA3E9B-24C7-4DEE-A941-2E74EB9649A9}" name="Advancing Rheumatology Patient Care" dataDxfId="9"/>
    <tableColumn id="23" xr3:uid="{8C018485-2A24-4E52-A4FD-5AB0A56C227E}" name="Adopting Best Practices and Promoting Patient Safety within Emergency Medicine" dataDxfId="8"/>
    <tableColumn id="24" xr3:uid="{45CB4972-E874-4968-A8A5-14426B5AFBF1}" name="Improving Care for Lower Extremity Joint Repair" dataDxfId="7"/>
    <tableColumn id="25" xr3:uid="{8C77EF30-D528-46D4-AB1B-C6E5A7962F60}" name="Patient Safety and Support of Positive Experiences with Anesthesia" dataDxfId="6"/>
    <tableColumn id="26" xr3:uid="{16B43747-9B77-4573-8AAB-FD750F5C03B4}" name="Coordinating Stroke Care to Promote Prevention and Cultivate Positive_x000a_Outcomes" dataDxfId="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81EC8-A004-4208-8704-BC27C6F80315}">
  <dimension ref="A1:AG299"/>
  <sheetViews>
    <sheetView tabSelected="1" zoomScale="80" zoomScaleNormal="80" workbookViewId="0">
      <pane xSplit="6" topLeftCell="G1" activePane="topRight" state="frozen"/>
      <selection pane="topRight" activeCell="E10" sqref="E10"/>
    </sheetView>
  </sheetViews>
  <sheetFormatPr defaultRowHeight="15" customHeight="1" x14ac:dyDescent="0.25"/>
  <cols>
    <col min="1" max="1" width="10.7109375" style="23" customWidth="1"/>
    <col min="2" max="2" width="10.140625" customWidth="1"/>
    <col min="3" max="3" width="14.42578125" customWidth="1"/>
    <col min="4" max="4" width="9.5703125" customWidth="1"/>
    <col min="5" max="5" width="93.42578125" style="19" customWidth="1"/>
    <col min="6" max="6" width="7.85546875" style="19" hidden="1" customWidth="1"/>
    <col min="7" max="7" width="9.140625" style="19" customWidth="1"/>
    <col min="8" max="8" width="7.28515625" customWidth="1"/>
    <col min="9" max="9" width="6.85546875" customWidth="1"/>
    <col min="10" max="10" width="7.140625" customWidth="1"/>
    <col min="11" max="11" width="7" customWidth="1"/>
    <col min="12" max="12" width="7.28515625" customWidth="1"/>
    <col min="13" max="13" width="9.28515625" customWidth="1"/>
    <col min="14" max="14" width="7.42578125" customWidth="1"/>
    <col min="15" max="15" width="9.85546875" customWidth="1"/>
    <col min="16" max="16" width="9.42578125" customWidth="1"/>
    <col min="17" max="17" width="7.42578125" customWidth="1"/>
    <col min="18" max="18" width="9.5703125" customWidth="1"/>
    <col min="19" max="19" width="12" customWidth="1"/>
    <col min="20" max="20" width="11.140625" customWidth="1"/>
    <col min="21" max="21" width="10.7109375" customWidth="1"/>
    <col min="22" max="22" width="15.42578125" customWidth="1"/>
    <col min="23" max="23" width="13.42578125" customWidth="1"/>
    <col min="24" max="24" width="10" customWidth="1"/>
    <col min="25" max="25" width="9.42578125" customWidth="1"/>
    <col min="26" max="26" width="12.85546875" customWidth="1"/>
    <col min="27" max="27" width="12.42578125" customWidth="1"/>
    <col min="28" max="28" width="10.140625" customWidth="1"/>
    <col min="29" max="29" width="14.140625" customWidth="1"/>
    <col min="30" max="30" width="13" customWidth="1"/>
    <col min="31" max="31" width="10.85546875" customWidth="1"/>
    <col min="32" max="32" width="11.42578125" customWidth="1"/>
    <col min="33" max="33" width="12" customWidth="1"/>
  </cols>
  <sheetData>
    <row r="1" spans="1:33" ht="26.25" customHeight="1" thickBot="1" x14ac:dyDescent="0.3">
      <c r="A1" s="121"/>
      <c r="B1" s="122"/>
      <c r="C1" s="122"/>
      <c r="D1" s="122"/>
      <c r="E1" s="122"/>
      <c r="F1" s="76"/>
      <c r="G1" s="78"/>
      <c r="H1" s="112" t="s">
        <v>0</v>
      </c>
      <c r="I1" s="113"/>
      <c r="J1" s="113"/>
      <c r="K1" s="113"/>
      <c r="L1" s="113"/>
      <c r="M1" s="114"/>
      <c r="N1" s="112" t="s">
        <v>1</v>
      </c>
      <c r="O1" s="114"/>
      <c r="P1" s="113" t="s">
        <v>2</v>
      </c>
      <c r="Q1" s="114"/>
      <c r="R1" s="110" t="s">
        <v>3</v>
      </c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1"/>
    </row>
    <row r="2" spans="1:33" ht="26.25" customHeight="1" x14ac:dyDescent="0.25">
      <c r="A2" s="123"/>
      <c r="B2" s="124"/>
      <c r="C2" s="124"/>
      <c r="D2" s="124"/>
      <c r="E2" s="124"/>
      <c r="F2" s="77"/>
      <c r="G2" s="79"/>
      <c r="H2" s="115"/>
      <c r="I2" s="116"/>
      <c r="J2" s="116"/>
      <c r="K2" s="116"/>
      <c r="L2" s="116"/>
      <c r="M2" s="117"/>
      <c r="N2" s="115"/>
      <c r="O2" s="117"/>
      <c r="P2" s="116"/>
      <c r="Q2" s="117"/>
      <c r="R2" s="118" t="s">
        <v>4</v>
      </c>
      <c r="S2" s="119"/>
      <c r="T2" s="119"/>
      <c r="U2" s="119"/>
      <c r="V2" s="119"/>
      <c r="W2" s="120"/>
      <c r="X2" s="125" t="s">
        <v>5</v>
      </c>
      <c r="Y2" s="126"/>
      <c r="Z2" s="126"/>
      <c r="AA2" s="126"/>
      <c r="AB2" s="126"/>
      <c r="AC2" s="126"/>
      <c r="AD2" s="126"/>
      <c r="AE2" s="126"/>
      <c r="AF2" s="126"/>
      <c r="AG2" s="127"/>
    </row>
    <row r="3" spans="1:33" s="101" customFormat="1" ht="15" customHeight="1" thickBot="1" x14ac:dyDescent="0.3">
      <c r="A3" s="108" t="s">
        <v>6</v>
      </c>
      <c r="B3" s="109"/>
      <c r="C3" s="109"/>
      <c r="D3" s="109"/>
      <c r="E3" s="109"/>
      <c r="F3" s="90"/>
      <c r="G3" s="90"/>
      <c r="H3" s="91"/>
      <c r="I3" s="92"/>
      <c r="J3" s="92"/>
      <c r="K3" s="92"/>
      <c r="L3" s="92"/>
      <c r="M3" s="93"/>
      <c r="N3" s="94"/>
      <c r="O3" s="95"/>
      <c r="P3" s="96"/>
      <c r="Q3" s="97"/>
      <c r="R3" s="98">
        <f>SUM(Table14[Focusing on Women’s Health])</f>
        <v>37</v>
      </c>
      <c r="S3" s="99">
        <f>SUM(Table14[Quality Care for the Treatment of Ear, Nose, and Throat Disorders])</f>
        <v>26</v>
      </c>
      <c r="T3" s="99">
        <f>SUM(Table14[Prevention and Treatment of Infectious Disorders Including Hepatitis C and HIV])</f>
        <v>31</v>
      </c>
      <c r="U3" s="99">
        <f>SUM(Table14[Quality Care in Mental Health and Substance Use Disorders])</f>
        <v>37</v>
      </c>
      <c r="V3" s="99">
        <f>SUM(Table14[[Rehabilitative Support for Musculoskeletal Care ]])</f>
        <v>30</v>
      </c>
      <c r="W3" s="99">
        <f>SUM(Table14[Value in Primary Care (combo Promoting Wellness &amp; Opt. Chronic Disease Mgmt.)])</f>
        <v>36</v>
      </c>
      <c r="X3" s="99">
        <f>SUM(Table14[Advancing Cancer Care])</f>
        <v>39</v>
      </c>
      <c r="Y3" s="99">
        <f>SUM(Table14[Optimal Care for Kidney Health])</f>
        <v>29</v>
      </c>
      <c r="Z3" s="99">
        <f>SUM(Table14[Optimal Care for Patients with Episodic Neurological Conditions])</f>
        <v>29</v>
      </c>
      <c r="AA3" s="99">
        <f>SUM(Table14[Supportive Care for Neuro-degenerative Conditions])</f>
        <v>33</v>
      </c>
      <c r="AB3" s="99">
        <f>SUM(Table14[Advancing Care for Heart Disease])</f>
        <v>39</v>
      </c>
      <c r="AC3" s="99">
        <f>SUM(Table14[Advancing Rheumatology Patient Care])</f>
        <v>30</v>
      </c>
      <c r="AD3" s="99">
        <f>SUM(Table14[Adopting Best Practices and Promoting Patient Safety within Emergency Medicine])</f>
        <v>25</v>
      </c>
      <c r="AE3" s="99">
        <f>SUM(Table14[Improving Care for Lower Extremity Joint Repair])</f>
        <v>24</v>
      </c>
      <c r="AF3" s="99">
        <f>SUM(Table14[Patient Safety and Support of Positive Experiences with Anesthesia])</f>
        <v>24</v>
      </c>
      <c r="AG3" s="100">
        <f>SUM(Table14[Coordinating Stroke Care to Promote Prevention and Cultivate Positive
Outcomes])</f>
        <v>26</v>
      </c>
    </row>
    <row r="4" spans="1:33" ht="156.75" customHeight="1" thickBot="1" x14ac:dyDescent="0.3">
      <c r="A4" s="80" t="s">
        <v>7</v>
      </c>
      <c r="B4" s="81" t="s">
        <v>8</v>
      </c>
      <c r="C4" s="81" t="s">
        <v>9</v>
      </c>
      <c r="D4" s="81" t="s">
        <v>10</v>
      </c>
      <c r="E4" s="81" t="s">
        <v>11</v>
      </c>
      <c r="F4" s="59" t="s">
        <v>12</v>
      </c>
      <c r="G4" s="86" t="s">
        <v>13</v>
      </c>
      <c r="H4" s="80" t="s">
        <v>14</v>
      </c>
      <c r="I4" s="81" t="s">
        <v>15</v>
      </c>
      <c r="J4" s="81" t="s">
        <v>16</v>
      </c>
      <c r="K4" s="81" t="s">
        <v>17</v>
      </c>
      <c r="L4" s="81" t="s">
        <v>18</v>
      </c>
      <c r="M4" s="82" t="s">
        <v>19</v>
      </c>
      <c r="N4" s="80" t="s">
        <v>20</v>
      </c>
      <c r="O4" s="82" t="s">
        <v>21</v>
      </c>
      <c r="P4" s="83" t="s">
        <v>22</v>
      </c>
      <c r="Q4" s="84" t="s">
        <v>23</v>
      </c>
      <c r="R4" s="85" t="s">
        <v>24</v>
      </c>
      <c r="S4" s="81" t="s">
        <v>25</v>
      </c>
      <c r="T4" s="81" t="s">
        <v>26</v>
      </c>
      <c r="U4" s="81" t="s">
        <v>27</v>
      </c>
      <c r="V4" s="82" t="s">
        <v>28</v>
      </c>
      <c r="W4" s="70" t="s">
        <v>29</v>
      </c>
      <c r="X4" s="85" t="s">
        <v>30</v>
      </c>
      <c r="Y4" s="81" t="s">
        <v>31</v>
      </c>
      <c r="Z4" s="81" t="s">
        <v>32</v>
      </c>
      <c r="AA4" s="81" t="s">
        <v>33</v>
      </c>
      <c r="AB4" s="81" t="s">
        <v>34</v>
      </c>
      <c r="AC4" s="81" t="s">
        <v>35</v>
      </c>
      <c r="AD4" s="81" t="s">
        <v>36</v>
      </c>
      <c r="AE4" s="81" t="s">
        <v>37</v>
      </c>
      <c r="AF4" s="81" t="s">
        <v>38</v>
      </c>
      <c r="AG4" s="82" t="s">
        <v>39</v>
      </c>
    </row>
    <row r="5" spans="1:33" x14ac:dyDescent="0.25">
      <c r="A5" s="65"/>
      <c r="B5" s="67" t="s">
        <v>40</v>
      </c>
      <c r="C5" s="68" t="s">
        <v>41</v>
      </c>
      <c r="D5" s="68"/>
      <c r="E5" s="68" t="s">
        <v>42</v>
      </c>
      <c r="F5" s="68"/>
      <c r="G5" s="87">
        <f>SUM(Table14[[#This Row],[Focusing on Women’s Health]:[Coordinating Stroke Care to Promote Prevention and Cultivate Positive
Outcomes]])</f>
        <v>2</v>
      </c>
      <c r="H5" s="38">
        <v>0</v>
      </c>
      <c r="I5" s="39">
        <v>0</v>
      </c>
      <c r="J5" s="39">
        <v>0</v>
      </c>
      <c r="K5" s="39">
        <v>1</v>
      </c>
      <c r="L5" s="39">
        <v>0</v>
      </c>
      <c r="M5" s="69">
        <v>0</v>
      </c>
      <c r="N5" s="38">
        <v>0</v>
      </c>
      <c r="O5" s="69">
        <v>1</v>
      </c>
      <c r="P5" s="38"/>
      <c r="Q5" s="69"/>
      <c r="R5" s="65">
        <v>0</v>
      </c>
      <c r="S5" s="39">
        <v>0</v>
      </c>
      <c r="T5" s="39">
        <v>0</v>
      </c>
      <c r="U5" s="39">
        <v>0</v>
      </c>
      <c r="V5" s="46">
        <v>0</v>
      </c>
      <c r="W5" s="39">
        <v>0</v>
      </c>
      <c r="X5" s="65">
        <v>0</v>
      </c>
      <c r="Y5" s="39">
        <v>0</v>
      </c>
      <c r="Z5" s="39">
        <v>1</v>
      </c>
      <c r="AA5" s="39">
        <v>1</v>
      </c>
      <c r="AB5" s="39">
        <v>0</v>
      </c>
      <c r="AC5" s="39">
        <v>0</v>
      </c>
      <c r="AD5" s="39">
        <v>0</v>
      </c>
      <c r="AE5" s="39">
        <v>0</v>
      </c>
      <c r="AF5" s="39">
        <v>0</v>
      </c>
      <c r="AG5" s="69">
        <v>0</v>
      </c>
    </row>
    <row r="6" spans="1:33" x14ac:dyDescent="0.25">
      <c r="A6" s="13"/>
      <c r="B6" s="14" t="s">
        <v>40</v>
      </c>
      <c r="C6" s="15" t="s">
        <v>43</v>
      </c>
      <c r="D6" s="15"/>
      <c r="E6" s="15" t="s">
        <v>44</v>
      </c>
      <c r="F6" s="15"/>
      <c r="G6" s="88">
        <f>SUM(Table14[[#This Row],[Focusing on Women’s Health]:[Coordinating Stroke Care to Promote Prevention and Cultivate Positive
Outcomes]])</f>
        <v>0</v>
      </c>
      <c r="H6" s="25">
        <v>0</v>
      </c>
      <c r="I6" s="16">
        <v>0</v>
      </c>
      <c r="J6" s="16">
        <v>0</v>
      </c>
      <c r="K6" s="16">
        <v>1</v>
      </c>
      <c r="L6" s="16">
        <v>0</v>
      </c>
      <c r="M6" s="26">
        <v>0</v>
      </c>
      <c r="N6" s="25">
        <v>0</v>
      </c>
      <c r="O6" s="26">
        <v>0</v>
      </c>
      <c r="P6" s="25"/>
      <c r="Q6" s="26"/>
      <c r="R6" s="65">
        <v>0</v>
      </c>
      <c r="S6" s="39">
        <v>0</v>
      </c>
      <c r="T6" s="39">
        <v>0</v>
      </c>
      <c r="U6" s="39">
        <v>0</v>
      </c>
      <c r="V6" s="46">
        <v>0</v>
      </c>
      <c r="W6" s="16">
        <v>0</v>
      </c>
      <c r="X6" s="13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16">
        <v>0</v>
      </c>
      <c r="AE6" s="16">
        <v>0</v>
      </c>
      <c r="AF6" s="16">
        <v>0</v>
      </c>
      <c r="AG6" s="26">
        <v>0</v>
      </c>
    </row>
    <row r="7" spans="1:33" x14ac:dyDescent="0.25">
      <c r="A7" s="13"/>
      <c r="B7" s="51" t="s">
        <v>40</v>
      </c>
      <c r="C7" s="50" t="s">
        <v>45</v>
      </c>
      <c r="D7" s="50"/>
      <c r="E7" s="50" t="s">
        <v>46</v>
      </c>
      <c r="F7" s="15"/>
      <c r="G7" s="88">
        <f>SUM(Table14[[#This Row],[Focusing on Women’s Health]:[Coordinating Stroke Care to Promote Prevention and Cultivate Positive
Outcomes]])</f>
        <v>0</v>
      </c>
      <c r="H7" s="25">
        <v>0</v>
      </c>
      <c r="I7" s="16">
        <v>0</v>
      </c>
      <c r="J7" s="16">
        <v>0</v>
      </c>
      <c r="K7" s="16">
        <v>1</v>
      </c>
      <c r="L7" s="16">
        <v>0</v>
      </c>
      <c r="M7" s="26">
        <v>0</v>
      </c>
      <c r="N7" s="25">
        <v>0</v>
      </c>
      <c r="O7" s="26">
        <v>0</v>
      </c>
      <c r="P7" s="25"/>
      <c r="Q7" s="26"/>
      <c r="R7" s="65">
        <v>0</v>
      </c>
      <c r="S7" s="39">
        <v>0</v>
      </c>
      <c r="T7" s="39">
        <v>0</v>
      </c>
      <c r="U7" s="39">
        <v>0</v>
      </c>
      <c r="V7" s="46">
        <v>0</v>
      </c>
      <c r="W7" s="16">
        <v>0</v>
      </c>
      <c r="X7" s="13">
        <v>0</v>
      </c>
      <c r="Y7" s="16">
        <v>0</v>
      </c>
      <c r="Z7" s="43">
        <v>0</v>
      </c>
      <c r="AA7" s="16">
        <v>0</v>
      </c>
      <c r="AB7" s="16">
        <v>0</v>
      </c>
      <c r="AC7" s="16">
        <v>0</v>
      </c>
      <c r="AD7" s="16">
        <v>0</v>
      </c>
      <c r="AE7" s="16">
        <v>0</v>
      </c>
      <c r="AF7" s="16">
        <v>0</v>
      </c>
      <c r="AG7" s="26">
        <v>0</v>
      </c>
    </row>
    <row r="8" spans="1:33" x14ac:dyDescent="0.25">
      <c r="A8" s="13"/>
      <c r="B8" s="14" t="s">
        <v>40</v>
      </c>
      <c r="C8" s="15" t="s">
        <v>47</v>
      </c>
      <c r="D8" s="15"/>
      <c r="E8" s="15" t="s">
        <v>48</v>
      </c>
      <c r="F8" s="15"/>
      <c r="G8" s="88">
        <f>SUM(Table14[[#This Row],[Focusing on Women’s Health]:[Coordinating Stroke Care to Promote Prevention and Cultivate Positive
Outcomes]])</f>
        <v>1</v>
      </c>
      <c r="H8" s="25">
        <v>0</v>
      </c>
      <c r="I8" s="16">
        <v>0</v>
      </c>
      <c r="J8" s="16">
        <v>0</v>
      </c>
      <c r="K8" s="16">
        <v>1</v>
      </c>
      <c r="L8" s="16">
        <v>0</v>
      </c>
      <c r="M8" s="26">
        <v>0</v>
      </c>
      <c r="N8" s="25">
        <v>0</v>
      </c>
      <c r="O8" s="26">
        <v>0</v>
      </c>
      <c r="P8" s="25"/>
      <c r="Q8" s="26"/>
      <c r="R8" s="65">
        <v>0</v>
      </c>
      <c r="S8" s="39">
        <v>0</v>
      </c>
      <c r="T8" s="39">
        <v>0</v>
      </c>
      <c r="U8" s="39">
        <v>0</v>
      </c>
      <c r="V8" s="46">
        <v>0</v>
      </c>
      <c r="W8" s="16">
        <v>0</v>
      </c>
      <c r="X8" s="13">
        <v>0</v>
      </c>
      <c r="Y8" s="16">
        <v>0</v>
      </c>
      <c r="Z8" s="16">
        <v>1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0</v>
      </c>
      <c r="AG8" s="26">
        <v>0</v>
      </c>
    </row>
    <row r="9" spans="1:33" x14ac:dyDescent="0.25">
      <c r="A9" s="13"/>
      <c r="B9" s="14" t="s">
        <v>40</v>
      </c>
      <c r="C9" s="15" t="s">
        <v>49</v>
      </c>
      <c r="D9" s="15"/>
      <c r="E9" s="15" t="s">
        <v>50</v>
      </c>
      <c r="F9" s="15"/>
      <c r="G9" s="88">
        <f>SUM(Table14[[#This Row],[Focusing on Women’s Health]:[Coordinating Stroke Care to Promote Prevention and Cultivate Positive
Outcomes]])</f>
        <v>1</v>
      </c>
      <c r="H9" s="25">
        <v>0</v>
      </c>
      <c r="I9" s="16">
        <v>0</v>
      </c>
      <c r="J9" s="16">
        <v>0</v>
      </c>
      <c r="K9" s="16">
        <v>1</v>
      </c>
      <c r="L9" s="16">
        <v>0</v>
      </c>
      <c r="M9" s="26">
        <v>0</v>
      </c>
      <c r="N9" s="25">
        <v>0</v>
      </c>
      <c r="O9" s="26">
        <v>0</v>
      </c>
      <c r="P9" s="25"/>
      <c r="Q9" s="26"/>
      <c r="R9" s="65">
        <v>0</v>
      </c>
      <c r="S9" s="39">
        <v>0</v>
      </c>
      <c r="T9" s="39">
        <v>0</v>
      </c>
      <c r="U9" s="39">
        <v>0</v>
      </c>
      <c r="V9" s="46">
        <v>0</v>
      </c>
      <c r="W9" s="16">
        <v>0</v>
      </c>
      <c r="X9" s="13">
        <v>0</v>
      </c>
      <c r="Y9" s="16">
        <v>0</v>
      </c>
      <c r="Z9" s="16">
        <v>1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26">
        <v>0</v>
      </c>
    </row>
    <row r="10" spans="1:33" x14ac:dyDescent="0.25">
      <c r="A10" s="13"/>
      <c r="B10" s="14" t="s">
        <v>40</v>
      </c>
      <c r="C10" s="15" t="s">
        <v>51</v>
      </c>
      <c r="D10" s="15"/>
      <c r="E10" s="15" t="s">
        <v>52</v>
      </c>
      <c r="F10" s="15"/>
      <c r="G10" s="88">
        <f>SUM(Table14[[#This Row],[Focusing on Women’s Health]:[Coordinating Stroke Care to Promote Prevention and Cultivate Positive
Outcomes]])</f>
        <v>1</v>
      </c>
      <c r="H10" s="25">
        <v>0</v>
      </c>
      <c r="I10" s="16">
        <v>0</v>
      </c>
      <c r="J10" s="16">
        <v>0</v>
      </c>
      <c r="K10" s="16">
        <v>1</v>
      </c>
      <c r="L10" s="16">
        <v>0</v>
      </c>
      <c r="M10" s="26">
        <v>0</v>
      </c>
      <c r="N10" s="25">
        <v>0</v>
      </c>
      <c r="O10" s="26">
        <v>1</v>
      </c>
      <c r="P10" s="25"/>
      <c r="Q10" s="26"/>
      <c r="R10" s="65">
        <v>0</v>
      </c>
      <c r="S10" s="39">
        <v>0</v>
      </c>
      <c r="T10" s="39">
        <v>0</v>
      </c>
      <c r="U10" s="39">
        <v>0</v>
      </c>
      <c r="V10" s="46">
        <v>0</v>
      </c>
      <c r="W10" s="16">
        <v>0</v>
      </c>
      <c r="X10" s="13">
        <v>0</v>
      </c>
      <c r="Y10" s="16">
        <v>0</v>
      </c>
      <c r="Z10" s="16">
        <v>0</v>
      </c>
      <c r="AA10" s="16">
        <v>1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26">
        <v>0</v>
      </c>
    </row>
    <row r="11" spans="1:33" x14ac:dyDescent="0.25">
      <c r="A11" s="13"/>
      <c r="B11" s="14" t="s">
        <v>40</v>
      </c>
      <c r="C11" s="15" t="s">
        <v>53</v>
      </c>
      <c r="D11" s="15"/>
      <c r="E11" s="15" t="s">
        <v>54</v>
      </c>
      <c r="F11" s="15"/>
      <c r="G11" s="88">
        <f>SUM(Table14[[#This Row],[Focusing on Women’s Health]:[Coordinating Stroke Care to Promote Prevention and Cultivate Positive
Outcomes]])</f>
        <v>1</v>
      </c>
      <c r="H11" s="25">
        <v>0</v>
      </c>
      <c r="I11" s="16">
        <v>0</v>
      </c>
      <c r="J11" s="16">
        <v>0</v>
      </c>
      <c r="K11" s="16">
        <v>1</v>
      </c>
      <c r="L11" s="16">
        <v>0</v>
      </c>
      <c r="M11" s="26">
        <v>0</v>
      </c>
      <c r="N11" s="25">
        <v>0</v>
      </c>
      <c r="O11" s="26">
        <v>0</v>
      </c>
      <c r="P11" s="25"/>
      <c r="Q11" s="26"/>
      <c r="R11" s="65">
        <v>0</v>
      </c>
      <c r="S11" s="39">
        <v>0</v>
      </c>
      <c r="T11" s="39">
        <v>0</v>
      </c>
      <c r="U11" s="39">
        <v>0</v>
      </c>
      <c r="V11" s="46">
        <v>0</v>
      </c>
      <c r="W11" s="16">
        <v>0</v>
      </c>
      <c r="X11" s="13">
        <v>0</v>
      </c>
      <c r="Y11" s="16">
        <v>0</v>
      </c>
      <c r="Z11" s="16">
        <v>1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26">
        <v>0</v>
      </c>
    </row>
    <row r="12" spans="1:33" ht="30" x14ac:dyDescent="0.25">
      <c r="A12" s="13"/>
      <c r="B12" s="14" t="s">
        <v>40</v>
      </c>
      <c r="C12" s="15" t="s">
        <v>55</v>
      </c>
      <c r="D12" s="15"/>
      <c r="E12" s="15" t="s">
        <v>56</v>
      </c>
      <c r="F12" s="15"/>
      <c r="G12" s="88">
        <f>SUM(Table14[[#This Row],[Focusing on Women’s Health]:[Coordinating Stroke Care to Promote Prevention and Cultivate Positive
Outcomes]])</f>
        <v>1</v>
      </c>
      <c r="H12" s="25">
        <v>0</v>
      </c>
      <c r="I12" s="16">
        <v>0</v>
      </c>
      <c r="J12" s="16">
        <v>0</v>
      </c>
      <c r="K12" s="16">
        <v>1</v>
      </c>
      <c r="L12" s="16">
        <v>0</v>
      </c>
      <c r="M12" s="26">
        <v>0</v>
      </c>
      <c r="N12" s="25">
        <v>0</v>
      </c>
      <c r="O12" s="26">
        <v>0</v>
      </c>
      <c r="P12" s="25"/>
      <c r="Q12" s="26"/>
      <c r="R12" s="65">
        <v>0</v>
      </c>
      <c r="S12" s="39">
        <v>0</v>
      </c>
      <c r="T12" s="39">
        <v>0</v>
      </c>
      <c r="U12" s="39">
        <v>0</v>
      </c>
      <c r="V12" s="46">
        <v>0</v>
      </c>
      <c r="W12" s="16">
        <v>0</v>
      </c>
      <c r="X12" s="13">
        <v>0</v>
      </c>
      <c r="Y12" s="16">
        <v>0</v>
      </c>
      <c r="Z12" s="16">
        <v>0</v>
      </c>
      <c r="AA12" s="16">
        <v>1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26">
        <v>0</v>
      </c>
    </row>
    <row r="13" spans="1:33" x14ac:dyDescent="0.25">
      <c r="A13" s="13" t="s">
        <v>57</v>
      </c>
      <c r="B13" s="37" t="s">
        <v>40</v>
      </c>
      <c r="C13" s="36" t="s">
        <v>58</v>
      </c>
      <c r="D13" s="36"/>
      <c r="E13" s="36" t="s">
        <v>59</v>
      </c>
      <c r="F13" s="15"/>
      <c r="G13" s="88">
        <f>SUM(Table14[[#This Row],[Focusing on Women’s Health]:[Coordinating Stroke Care to Promote Prevention and Cultivate Positive
Outcomes]])</f>
        <v>1</v>
      </c>
      <c r="H13" s="25">
        <v>0</v>
      </c>
      <c r="I13" s="16">
        <v>0</v>
      </c>
      <c r="J13" s="16">
        <v>0</v>
      </c>
      <c r="K13" s="16">
        <v>1</v>
      </c>
      <c r="L13" s="16">
        <v>0</v>
      </c>
      <c r="M13" s="26">
        <v>0</v>
      </c>
      <c r="N13" s="25">
        <v>1</v>
      </c>
      <c r="O13" s="26">
        <v>0</v>
      </c>
      <c r="P13" s="25"/>
      <c r="Q13" s="26"/>
      <c r="R13" s="65">
        <v>0</v>
      </c>
      <c r="S13" s="39">
        <v>1</v>
      </c>
      <c r="T13" s="39">
        <v>0</v>
      </c>
      <c r="U13" s="39">
        <v>0</v>
      </c>
      <c r="V13" s="46">
        <v>0</v>
      </c>
      <c r="W13" s="16">
        <v>0</v>
      </c>
      <c r="X13" s="13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7">
        <v>0</v>
      </c>
    </row>
    <row r="14" spans="1:33" x14ac:dyDescent="0.25">
      <c r="A14" s="13" t="s">
        <v>57</v>
      </c>
      <c r="B14" s="37" t="s">
        <v>40</v>
      </c>
      <c r="C14" s="36" t="s">
        <v>60</v>
      </c>
      <c r="D14" s="36"/>
      <c r="E14" s="36" t="s">
        <v>61</v>
      </c>
      <c r="F14" s="15"/>
      <c r="G14" s="88">
        <f>SUM(Table14[[#This Row],[Focusing on Women’s Health]:[Coordinating Stroke Care to Promote Prevention and Cultivate Positive
Outcomes]])</f>
        <v>1</v>
      </c>
      <c r="H14" s="25">
        <v>0</v>
      </c>
      <c r="I14" s="16">
        <v>0</v>
      </c>
      <c r="J14" s="16">
        <v>0</v>
      </c>
      <c r="K14" s="16">
        <v>1</v>
      </c>
      <c r="L14" s="16">
        <v>0</v>
      </c>
      <c r="M14" s="26">
        <v>0</v>
      </c>
      <c r="N14" s="25">
        <v>0</v>
      </c>
      <c r="O14" s="26">
        <v>0</v>
      </c>
      <c r="P14" s="25"/>
      <c r="Q14" s="26"/>
      <c r="R14" s="65">
        <v>0</v>
      </c>
      <c r="S14" s="39">
        <v>1</v>
      </c>
      <c r="T14" s="39">
        <v>0</v>
      </c>
      <c r="U14" s="39">
        <v>0</v>
      </c>
      <c r="V14" s="46">
        <v>0</v>
      </c>
      <c r="W14" s="16">
        <v>0</v>
      </c>
      <c r="X14" s="13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26">
        <v>0</v>
      </c>
    </row>
    <row r="15" spans="1:33" ht="30" x14ac:dyDescent="0.25">
      <c r="A15" s="13" t="s">
        <v>57</v>
      </c>
      <c r="B15" s="37" t="s">
        <v>40</v>
      </c>
      <c r="C15" s="36" t="s">
        <v>62</v>
      </c>
      <c r="D15" s="36"/>
      <c r="E15" s="36" t="s">
        <v>63</v>
      </c>
      <c r="F15" s="15"/>
      <c r="G15" s="88">
        <f>SUM(Table14[[#This Row],[Focusing on Women’s Health]:[Coordinating Stroke Care to Promote Prevention and Cultivate Positive
Outcomes]])</f>
        <v>1</v>
      </c>
      <c r="H15" s="25">
        <v>0</v>
      </c>
      <c r="I15" s="16">
        <v>0</v>
      </c>
      <c r="J15" s="16">
        <v>0</v>
      </c>
      <c r="K15" s="16">
        <v>1</v>
      </c>
      <c r="L15" s="16">
        <v>0</v>
      </c>
      <c r="M15" s="26">
        <v>0</v>
      </c>
      <c r="N15" s="25">
        <v>0</v>
      </c>
      <c r="O15" s="26">
        <v>0</v>
      </c>
      <c r="P15" s="25"/>
      <c r="Q15" s="26"/>
      <c r="R15" s="65">
        <v>0</v>
      </c>
      <c r="S15" s="39">
        <v>1</v>
      </c>
      <c r="T15" s="39">
        <v>0</v>
      </c>
      <c r="U15" s="39">
        <v>0</v>
      </c>
      <c r="V15" s="46">
        <v>0</v>
      </c>
      <c r="W15" s="16">
        <v>0</v>
      </c>
      <c r="X15" s="13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26">
        <v>0</v>
      </c>
    </row>
    <row r="16" spans="1:33" x14ac:dyDescent="0.25">
      <c r="A16" s="13" t="s">
        <v>57</v>
      </c>
      <c r="B16" s="37" t="s">
        <v>40</v>
      </c>
      <c r="C16" s="36" t="s">
        <v>64</v>
      </c>
      <c r="D16" s="36"/>
      <c r="E16" s="36" t="s">
        <v>65</v>
      </c>
      <c r="F16" s="15"/>
      <c r="G16" s="88">
        <f>SUM(Table14[[#This Row],[Focusing on Women’s Health]:[Coordinating Stroke Care to Promote Prevention and Cultivate Positive
Outcomes]])</f>
        <v>1</v>
      </c>
      <c r="H16" s="25">
        <v>0</v>
      </c>
      <c r="I16" s="16">
        <v>0</v>
      </c>
      <c r="J16" s="16">
        <v>0</v>
      </c>
      <c r="K16" s="16">
        <v>1</v>
      </c>
      <c r="L16" s="16">
        <v>0</v>
      </c>
      <c r="M16" s="26">
        <v>0</v>
      </c>
      <c r="N16" s="25">
        <v>0</v>
      </c>
      <c r="O16" s="26">
        <v>0</v>
      </c>
      <c r="P16" s="25"/>
      <c r="Q16" s="26"/>
      <c r="R16" s="65">
        <v>0</v>
      </c>
      <c r="S16" s="39">
        <v>1</v>
      </c>
      <c r="T16" s="39">
        <v>0</v>
      </c>
      <c r="U16" s="39">
        <v>0</v>
      </c>
      <c r="V16" s="46">
        <v>0</v>
      </c>
      <c r="W16" s="16">
        <v>0</v>
      </c>
      <c r="X16" s="13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26">
        <v>0</v>
      </c>
    </row>
    <row r="17" spans="1:33" x14ac:dyDescent="0.25">
      <c r="A17" s="13" t="s">
        <v>66</v>
      </c>
      <c r="B17" s="37" t="s">
        <v>40</v>
      </c>
      <c r="C17" s="36" t="s">
        <v>67</v>
      </c>
      <c r="D17" s="36"/>
      <c r="E17" s="36" t="s">
        <v>68</v>
      </c>
      <c r="F17" s="15"/>
      <c r="G17" s="88">
        <f>SUM(Table14[[#This Row],[Focusing on Women’s Health]:[Coordinating Stroke Care to Promote Prevention and Cultivate Positive
Outcomes]])</f>
        <v>1</v>
      </c>
      <c r="H17" s="25">
        <v>0</v>
      </c>
      <c r="I17" s="16">
        <v>0</v>
      </c>
      <c r="J17" s="16">
        <v>0</v>
      </c>
      <c r="K17" s="16">
        <v>1</v>
      </c>
      <c r="L17" s="16">
        <v>0</v>
      </c>
      <c r="M17" s="26">
        <v>0</v>
      </c>
      <c r="N17" s="25">
        <v>1</v>
      </c>
      <c r="O17" s="26">
        <v>0</v>
      </c>
      <c r="P17" s="25"/>
      <c r="Q17" s="26"/>
      <c r="R17" s="65">
        <v>0</v>
      </c>
      <c r="S17" s="39">
        <v>0</v>
      </c>
      <c r="T17" s="39">
        <v>0</v>
      </c>
      <c r="U17" s="39">
        <v>0</v>
      </c>
      <c r="V17" s="46">
        <v>0</v>
      </c>
      <c r="W17" s="16">
        <v>0</v>
      </c>
      <c r="X17" s="13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43">
        <v>1</v>
      </c>
      <c r="AG17" s="26">
        <v>0</v>
      </c>
    </row>
    <row r="18" spans="1:33" x14ac:dyDescent="0.25">
      <c r="A18" s="13"/>
      <c r="B18" s="14" t="s">
        <v>40</v>
      </c>
      <c r="C18" s="15" t="s">
        <v>69</v>
      </c>
      <c r="D18" s="15"/>
      <c r="E18" s="15" t="s">
        <v>70</v>
      </c>
      <c r="F18" s="15"/>
      <c r="G18" s="88">
        <f>SUM(Table14[[#This Row],[Focusing on Women’s Health]:[Coordinating Stroke Care to Promote Prevention and Cultivate Positive
Outcomes]])</f>
        <v>0</v>
      </c>
      <c r="H18" s="25">
        <v>0</v>
      </c>
      <c r="I18" s="16">
        <v>0</v>
      </c>
      <c r="J18" s="16">
        <v>0</v>
      </c>
      <c r="K18" s="16">
        <v>1</v>
      </c>
      <c r="L18" s="16">
        <v>0</v>
      </c>
      <c r="M18" s="26">
        <v>0</v>
      </c>
      <c r="N18" s="25">
        <v>1</v>
      </c>
      <c r="O18" s="26">
        <v>0</v>
      </c>
      <c r="P18" s="25"/>
      <c r="Q18" s="26"/>
      <c r="R18" s="65">
        <v>0</v>
      </c>
      <c r="S18" s="39">
        <v>0</v>
      </c>
      <c r="T18" s="39">
        <v>0</v>
      </c>
      <c r="U18" s="39">
        <v>0</v>
      </c>
      <c r="V18" s="46">
        <v>0</v>
      </c>
      <c r="W18" s="16">
        <v>0</v>
      </c>
      <c r="X18" s="13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43">
        <v>0</v>
      </c>
      <c r="AE18" s="16">
        <v>0</v>
      </c>
      <c r="AF18" s="16">
        <v>0</v>
      </c>
      <c r="AG18" s="26">
        <v>0</v>
      </c>
    </row>
    <row r="19" spans="1:33" x14ac:dyDescent="0.25">
      <c r="A19" s="13"/>
      <c r="B19" s="14" t="s">
        <v>40</v>
      </c>
      <c r="C19" s="15" t="s">
        <v>71</v>
      </c>
      <c r="D19" s="15"/>
      <c r="E19" s="15" t="s">
        <v>72</v>
      </c>
      <c r="F19" s="15"/>
      <c r="G19" s="88">
        <f>SUM(Table14[[#This Row],[Focusing on Women’s Health]:[Coordinating Stroke Care to Promote Prevention and Cultivate Positive
Outcomes]])</f>
        <v>1</v>
      </c>
      <c r="H19" s="25">
        <v>0</v>
      </c>
      <c r="I19" s="16">
        <v>0</v>
      </c>
      <c r="J19" s="16">
        <v>0</v>
      </c>
      <c r="K19" s="16">
        <v>1</v>
      </c>
      <c r="L19" s="16">
        <v>0</v>
      </c>
      <c r="M19" s="26">
        <v>0</v>
      </c>
      <c r="N19" s="25">
        <v>0</v>
      </c>
      <c r="O19" s="26">
        <v>1</v>
      </c>
      <c r="P19" s="25"/>
      <c r="Q19" s="26"/>
      <c r="R19" s="65">
        <v>0</v>
      </c>
      <c r="S19" s="39">
        <v>0</v>
      </c>
      <c r="T19" s="39">
        <v>0</v>
      </c>
      <c r="U19" s="39">
        <v>0</v>
      </c>
      <c r="V19" s="46">
        <v>0</v>
      </c>
      <c r="W19" s="16">
        <v>0</v>
      </c>
      <c r="X19" s="13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1</v>
      </c>
      <c r="AE19" s="16">
        <v>0</v>
      </c>
      <c r="AF19" s="16">
        <v>0</v>
      </c>
      <c r="AG19" s="26">
        <v>0</v>
      </c>
    </row>
    <row r="20" spans="1:33" x14ac:dyDescent="0.25">
      <c r="A20" s="13"/>
      <c r="B20" s="14" t="s">
        <v>40</v>
      </c>
      <c r="C20" s="15" t="s">
        <v>73</v>
      </c>
      <c r="D20" s="15"/>
      <c r="E20" s="15" t="s">
        <v>74</v>
      </c>
      <c r="F20" s="15"/>
      <c r="G20" s="88">
        <f>SUM(Table14[[#This Row],[Focusing on Women’s Health]:[Coordinating Stroke Care to Promote Prevention and Cultivate Positive
Outcomes]])</f>
        <v>1</v>
      </c>
      <c r="H20" s="25">
        <v>0</v>
      </c>
      <c r="I20" s="16">
        <v>0</v>
      </c>
      <c r="J20" s="16">
        <v>0</v>
      </c>
      <c r="K20" s="16">
        <v>1</v>
      </c>
      <c r="L20" s="16">
        <v>0</v>
      </c>
      <c r="M20" s="26">
        <v>0</v>
      </c>
      <c r="N20" s="25">
        <v>1</v>
      </c>
      <c r="O20" s="26">
        <v>0</v>
      </c>
      <c r="P20" s="25"/>
      <c r="Q20" s="26"/>
      <c r="R20" s="65">
        <v>0</v>
      </c>
      <c r="S20" s="39">
        <v>0</v>
      </c>
      <c r="T20" s="39">
        <v>0</v>
      </c>
      <c r="U20" s="39">
        <v>0</v>
      </c>
      <c r="V20" s="46">
        <v>0</v>
      </c>
      <c r="W20" s="16">
        <v>0</v>
      </c>
      <c r="X20" s="13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1</v>
      </c>
      <c r="AE20" s="16">
        <v>0</v>
      </c>
      <c r="AF20" s="16">
        <v>0</v>
      </c>
      <c r="AG20" s="26">
        <v>0</v>
      </c>
    </row>
    <row r="21" spans="1:33" x14ac:dyDescent="0.25">
      <c r="A21" s="13"/>
      <c r="B21" s="14" t="s">
        <v>40</v>
      </c>
      <c r="C21" s="15" t="s">
        <v>75</v>
      </c>
      <c r="D21" s="15"/>
      <c r="E21" s="15" t="s">
        <v>76</v>
      </c>
      <c r="F21" s="15"/>
      <c r="G21" s="88">
        <f>SUM(Table14[[#This Row],[Focusing on Women’s Health]:[Coordinating Stroke Care to Promote Prevention and Cultivate Positive
Outcomes]])</f>
        <v>1</v>
      </c>
      <c r="H21" s="25">
        <v>0</v>
      </c>
      <c r="I21" s="16">
        <v>0</v>
      </c>
      <c r="J21" s="16">
        <v>0</v>
      </c>
      <c r="K21" s="16">
        <v>1</v>
      </c>
      <c r="L21" s="16">
        <v>0</v>
      </c>
      <c r="M21" s="26">
        <v>0</v>
      </c>
      <c r="N21" s="25">
        <v>0</v>
      </c>
      <c r="O21" s="26">
        <v>0</v>
      </c>
      <c r="P21" s="25"/>
      <c r="Q21" s="26"/>
      <c r="R21" s="65">
        <v>0</v>
      </c>
      <c r="S21" s="39">
        <v>0</v>
      </c>
      <c r="T21" s="39">
        <v>0</v>
      </c>
      <c r="U21" s="39">
        <v>0</v>
      </c>
      <c r="V21" s="46">
        <v>0</v>
      </c>
      <c r="W21" s="16">
        <v>0</v>
      </c>
      <c r="X21" s="13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1</v>
      </c>
      <c r="AD21" s="16">
        <v>0</v>
      </c>
      <c r="AE21" s="16">
        <v>0</v>
      </c>
      <c r="AF21" s="16">
        <v>0</v>
      </c>
      <c r="AG21" s="26">
        <v>0</v>
      </c>
    </row>
    <row r="22" spans="1:33" x14ac:dyDescent="0.25">
      <c r="A22" s="13"/>
      <c r="B22" s="14" t="s">
        <v>40</v>
      </c>
      <c r="C22" s="15" t="s">
        <v>77</v>
      </c>
      <c r="D22" s="15"/>
      <c r="E22" s="15" t="s">
        <v>78</v>
      </c>
      <c r="F22" s="15"/>
      <c r="G22" s="88">
        <f>SUM(Table14[[#This Row],[Focusing on Women’s Health]:[Coordinating Stroke Care to Promote Prevention and Cultivate Positive
Outcomes]])</f>
        <v>1</v>
      </c>
      <c r="H22" s="25">
        <v>0</v>
      </c>
      <c r="I22" s="16">
        <v>0</v>
      </c>
      <c r="J22" s="16">
        <v>0</v>
      </c>
      <c r="K22" s="16">
        <v>1</v>
      </c>
      <c r="L22" s="16">
        <v>0</v>
      </c>
      <c r="M22" s="26">
        <v>0</v>
      </c>
      <c r="N22" s="25">
        <v>0</v>
      </c>
      <c r="O22" s="26">
        <v>1</v>
      </c>
      <c r="P22" s="25"/>
      <c r="Q22" s="26"/>
      <c r="R22" s="65">
        <v>0</v>
      </c>
      <c r="S22" s="39">
        <v>0</v>
      </c>
      <c r="T22" s="39">
        <v>0</v>
      </c>
      <c r="U22" s="39">
        <v>0</v>
      </c>
      <c r="V22" s="46">
        <v>0</v>
      </c>
      <c r="W22" s="16">
        <v>0</v>
      </c>
      <c r="X22" s="13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1</v>
      </c>
      <c r="AD22" s="16">
        <v>0</v>
      </c>
      <c r="AE22" s="16">
        <v>0</v>
      </c>
      <c r="AF22" s="16">
        <v>0</v>
      </c>
      <c r="AG22" s="26">
        <v>0</v>
      </c>
    </row>
    <row r="23" spans="1:33" x14ac:dyDescent="0.25">
      <c r="A23" s="13"/>
      <c r="B23" s="14" t="s">
        <v>40</v>
      </c>
      <c r="C23" s="15" t="s">
        <v>79</v>
      </c>
      <c r="D23" s="15"/>
      <c r="E23" s="15" t="s">
        <v>80</v>
      </c>
      <c r="F23" s="15"/>
      <c r="G23" s="88">
        <f>SUM(Table14[[#This Row],[Focusing on Women’s Health]:[Coordinating Stroke Care to Promote Prevention and Cultivate Positive
Outcomes]])</f>
        <v>1</v>
      </c>
      <c r="H23" s="25">
        <v>0</v>
      </c>
      <c r="I23" s="16">
        <v>0</v>
      </c>
      <c r="J23" s="16">
        <v>0</v>
      </c>
      <c r="K23" s="16">
        <v>1</v>
      </c>
      <c r="L23" s="16">
        <v>0</v>
      </c>
      <c r="M23" s="26">
        <v>0</v>
      </c>
      <c r="N23" s="25">
        <v>1</v>
      </c>
      <c r="O23" s="26">
        <v>0</v>
      </c>
      <c r="P23" s="25"/>
      <c r="Q23" s="26"/>
      <c r="R23" s="65">
        <v>0</v>
      </c>
      <c r="S23" s="39">
        <v>0</v>
      </c>
      <c r="T23" s="39">
        <v>0</v>
      </c>
      <c r="U23" s="39">
        <v>0</v>
      </c>
      <c r="V23" s="46">
        <v>0</v>
      </c>
      <c r="W23" s="16">
        <v>0</v>
      </c>
      <c r="X23" s="13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1</v>
      </c>
      <c r="AD23" s="16">
        <v>0</v>
      </c>
      <c r="AE23" s="16">
        <v>0</v>
      </c>
      <c r="AF23" s="16">
        <v>0</v>
      </c>
      <c r="AG23" s="26">
        <v>0</v>
      </c>
    </row>
    <row r="24" spans="1:33" x14ac:dyDescent="0.25">
      <c r="A24" s="13"/>
      <c r="B24" s="14" t="s">
        <v>40</v>
      </c>
      <c r="C24" s="15" t="s">
        <v>81</v>
      </c>
      <c r="D24" s="15"/>
      <c r="E24" s="15" t="s">
        <v>82</v>
      </c>
      <c r="F24" s="15"/>
      <c r="G24" s="88">
        <f>SUM(Table14[[#This Row],[Focusing on Women’s Health]:[Coordinating Stroke Care to Promote Prevention and Cultivate Positive
Outcomes]])</f>
        <v>1</v>
      </c>
      <c r="H24" s="25">
        <v>0</v>
      </c>
      <c r="I24" s="16">
        <v>0</v>
      </c>
      <c r="J24" s="16">
        <v>0</v>
      </c>
      <c r="K24" s="16">
        <v>1</v>
      </c>
      <c r="L24" s="16">
        <v>0</v>
      </c>
      <c r="M24" s="26">
        <v>0</v>
      </c>
      <c r="N24" s="25">
        <v>0</v>
      </c>
      <c r="O24" s="26">
        <v>1</v>
      </c>
      <c r="P24" s="25"/>
      <c r="Q24" s="26"/>
      <c r="R24" s="65">
        <v>0</v>
      </c>
      <c r="S24" s="39">
        <v>0</v>
      </c>
      <c r="T24" s="39">
        <v>0</v>
      </c>
      <c r="U24" s="39">
        <v>0</v>
      </c>
      <c r="V24" s="46">
        <v>0</v>
      </c>
      <c r="W24" s="16">
        <v>0</v>
      </c>
      <c r="X24" s="13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1</v>
      </c>
      <c r="AG24" s="26">
        <v>0</v>
      </c>
    </row>
    <row r="25" spans="1:33" x14ac:dyDescent="0.25">
      <c r="A25" s="13"/>
      <c r="B25" s="14" t="s">
        <v>40</v>
      </c>
      <c r="C25" s="15" t="s">
        <v>83</v>
      </c>
      <c r="D25" s="15"/>
      <c r="E25" s="15" t="s">
        <v>84</v>
      </c>
      <c r="F25" s="15"/>
      <c r="G25" s="88">
        <f>SUM(Table14[[#This Row],[Focusing on Women’s Health]:[Coordinating Stroke Care to Promote Prevention and Cultivate Positive
Outcomes]])</f>
        <v>1</v>
      </c>
      <c r="H25" s="25">
        <v>0</v>
      </c>
      <c r="I25" s="16">
        <v>0</v>
      </c>
      <c r="J25" s="16">
        <v>0</v>
      </c>
      <c r="K25" s="16">
        <v>1</v>
      </c>
      <c r="L25" s="16">
        <v>0</v>
      </c>
      <c r="M25" s="26">
        <v>0</v>
      </c>
      <c r="N25" s="25">
        <v>1</v>
      </c>
      <c r="O25" s="26">
        <v>0</v>
      </c>
      <c r="P25" s="25"/>
      <c r="Q25" s="26"/>
      <c r="R25" s="65">
        <v>0</v>
      </c>
      <c r="S25" s="39">
        <v>0</v>
      </c>
      <c r="T25" s="39">
        <v>0</v>
      </c>
      <c r="U25" s="39">
        <v>0</v>
      </c>
      <c r="V25" s="46">
        <v>0</v>
      </c>
      <c r="W25" s="16">
        <v>0</v>
      </c>
      <c r="X25" s="13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1</v>
      </c>
      <c r="AE25" s="16">
        <v>0</v>
      </c>
      <c r="AF25" s="16">
        <v>0</v>
      </c>
      <c r="AG25" s="26">
        <v>0</v>
      </c>
    </row>
    <row r="26" spans="1:33" x14ac:dyDescent="0.25">
      <c r="A26" s="13"/>
      <c r="B26" s="14" t="s">
        <v>40</v>
      </c>
      <c r="C26" s="15" t="s">
        <v>85</v>
      </c>
      <c r="D26" s="15"/>
      <c r="E26" s="15" t="s">
        <v>86</v>
      </c>
      <c r="F26" s="15"/>
      <c r="G26" s="88">
        <f>SUM(Table14[[#This Row],[Focusing on Women’s Health]:[Coordinating Stroke Care to Promote Prevention and Cultivate Positive
Outcomes]])</f>
        <v>0</v>
      </c>
      <c r="H26" s="25">
        <v>0</v>
      </c>
      <c r="I26" s="16">
        <v>0</v>
      </c>
      <c r="J26" s="16">
        <v>0</v>
      </c>
      <c r="K26" s="16">
        <v>1</v>
      </c>
      <c r="L26" s="16">
        <v>0</v>
      </c>
      <c r="M26" s="26">
        <v>0</v>
      </c>
      <c r="N26" s="25">
        <v>1</v>
      </c>
      <c r="O26" s="26">
        <v>0</v>
      </c>
      <c r="P26" s="25"/>
      <c r="Q26" s="26"/>
      <c r="R26" s="65">
        <v>0</v>
      </c>
      <c r="S26" s="39">
        <v>0</v>
      </c>
      <c r="T26" s="39">
        <v>0</v>
      </c>
      <c r="U26" s="39">
        <v>0</v>
      </c>
      <c r="V26" s="46">
        <v>0</v>
      </c>
      <c r="W26" s="16">
        <v>0</v>
      </c>
      <c r="X26" s="13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43">
        <v>0</v>
      </c>
      <c r="AG26" s="26">
        <v>0</v>
      </c>
    </row>
    <row r="27" spans="1:33" x14ac:dyDescent="0.25">
      <c r="A27" s="13" t="s">
        <v>66</v>
      </c>
      <c r="B27" s="37" t="s">
        <v>40</v>
      </c>
      <c r="C27" s="36" t="s">
        <v>87</v>
      </c>
      <c r="D27" s="36"/>
      <c r="E27" s="36" t="s">
        <v>88</v>
      </c>
      <c r="F27" s="15"/>
      <c r="G27" s="88">
        <f>SUM(Table14[[#This Row],[Focusing on Women’s Health]:[Coordinating Stroke Care to Promote Prevention and Cultivate Positive
Outcomes]])</f>
        <v>1</v>
      </c>
      <c r="H27" s="25">
        <v>0</v>
      </c>
      <c r="I27" s="16">
        <v>0</v>
      </c>
      <c r="J27" s="16">
        <v>0</v>
      </c>
      <c r="K27" s="16">
        <v>1</v>
      </c>
      <c r="L27" s="16">
        <v>0</v>
      </c>
      <c r="M27" s="26">
        <v>0</v>
      </c>
      <c r="N27" s="25">
        <v>0</v>
      </c>
      <c r="O27" s="26">
        <v>1</v>
      </c>
      <c r="P27" s="25"/>
      <c r="Q27" s="26"/>
      <c r="R27" s="65">
        <v>0</v>
      </c>
      <c r="S27" s="39">
        <v>0</v>
      </c>
      <c r="T27" s="39">
        <v>0</v>
      </c>
      <c r="U27" s="39">
        <v>0</v>
      </c>
      <c r="V27" s="46">
        <v>0</v>
      </c>
      <c r="W27" s="16">
        <v>0</v>
      </c>
      <c r="X27" s="13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43">
        <v>1</v>
      </c>
      <c r="AG27" s="26">
        <v>0</v>
      </c>
    </row>
    <row r="28" spans="1:33" x14ac:dyDescent="0.25">
      <c r="A28" s="13" t="s">
        <v>89</v>
      </c>
      <c r="B28" s="37" t="s">
        <v>40</v>
      </c>
      <c r="C28" s="36" t="s">
        <v>90</v>
      </c>
      <c r="D28" s="36"/>
      <c r="E28" s="36" t="s">
        <v>91</v>
      </c>
      <c r="F28" s="15"/>
      <c r="G28" s="88">
        <f>SUM(Table14[[#This Row],[Focusing on Women’s Health]:[Coordinating Stroke Care to Promote Prevention and Cultivate Positive
Outcomes]])</f>
        <v>1</v>
      </c>
      <c r="H28" s="25">
        <v>0</v>
      </c>
      <c r="I28" s="16">
        <v>0</v>
      </c>
      <c r="J28" s="16">
        <v>0</v>
      </c>
      <c r="K28" s="16">
        <v>1</v>
      </c>
      <c r="L28" s="16">
        <v>0</v>
      </c>
      <c r="M28" s="26">
        <v>0</v>
      </c>
      <c r="N28" s="25">
        <v>1</v>
      </c>
      <c r="O28" s="26">
        <v>0</v>
      </c>
      <c r="P28" s="25"/>
      <c r="Q28" s="26"/>
      <c r="R28" s="65">
        <v>0</v>
      </c>
      <c r="S28" s="39">
        <v>0</v>
      </c>
      <c r="T28" s="39">
        <v>0</v>
      </c>
      <c r="U28" s="39">
        <v>0</v>
      </c>
      <c r="V28" s="46">
        <v>0</v>
      </c>
      <c r="W28" s="16">
        <v>0</v>
      </c>
      <c r="X28" s="13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43">
        <v>1</v>
      </c>
      <c r="AE28" s="16">
        <v>0</v>
      </c>
      <c r="AF28" s="16">
        <v>0</v>
      </c>
      <c r="AG28" s="26">
        <v>0</v>
      </c>
    </row>
    <row r="29" spans="1:33" x14ac:dyDescent="0.25">
      <c r="A29" s="13" t="s">
        <v>57</v>
      </c>
      <c r="B29" s="37" t="s">
        <v>40</v>
      </c>
      <c r="C29" s="36" t="s">
        <v>92</v>
      </c>
      <c r="D29" s="36"/>
      <c r="E29" s="36" t="s">
        <v>93</v>
      </c>
      <c r="F29" s="15"/>
      <c r="G29" s="88">
        <f>SUM(Table14[[#This Row],[Focusing on Women’s Health]:[Coordinating Stroke Care to Promote Prevention and Cultivate Positive
Outcomes]])</f>
        <v>0</v>
      </c>
      <c r="H29" s="25">
        <v>0</v>
      </c>
      <c r="I29" s="16">
        <v>0</v>
      </c>
      <c r="J29" s="16">
        <v>0</v>
      </c>
      <c r="K29" s="16">
        <v>1</v>
      </c>
      <c r="L29" s="16">
        <v>0</v>
      </c>
      <c r="M29" s="26">
        <v>0</v>
      </c>
      <c r="N29" s="25">
        <v>1</v>
      </c>
      <c r="O29" s="26">
        <v>0</v>
      </c>
      <c r="P29" s="25"/>
      <c r="Q29" s="26"/>
      <c r="R29" s="65">
        <v>0</v>
      </c>
      <c r="S29" s="39">
        <v>0</v>
      </c>
      <c r="T29" s="39">
        <v>0</v>
      </c>
      <c r="U29" s="39">
        <v>0</v>
      </c>
      <c r="V29" s="46">
        <v>0</v>
      </c>
      <c r="W29" s="16">
        <v>0</v>
      </c>
      <c r="X29" s="13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26">
        <v>0</v>
      </c>
    </row>
    <row r="30" spans="1:33" x14ac:dyDescent="0.25">
      <c r="A30" s="13" t="s">
        <v>57</v>
      </c>
      <c r="B30" s="37" t="s">
        <v>40</v>
      </c>
      <c r="C30" s="36" t="s">
        <v>94</v>
      </c>
      <c r="D30" s="36"/>
      <c r="E30" s="36" t="s">
        <v>95</v>
      </c>
      <c r="F30" s="15"/>
      <c r="G30" s="88">
        <f>SUM(Table14[[#This Row],[Focusing on Women’s Health]:[Coordinating Stroke Care to Promote Prevention and Cultivate Positive
Outcomes]])</f>
        <v>1</v>
      </c>
      <c r="H30" s="25">
        <v>0</v>
      </c>
      <c r="I30" s="16">
        <v>0</v>
      </c>
      <c r="J30" s="16">
        <v>0</v>
      </c>
      <c r="K30" s="16">
        <v>1</v>
      </c>
      <c r="L30" s="16">
        <v>0</v>
      </c>
      <c r="M30" s="26">
        <v>0</v>
      </c>
      <c r="N30" s="25">
        <v>0</v>
      </c>
      <c r="O30" s="26">
        <v>1</v>
      </c>
      <c r="P30" s="25"/>
      <c r="Q30" s="26"/>
      <c r="R30" s="65">
        <v>0</v>
      </c>
      <c r="S30" s="39">
        <v>0</v>
      </c>
      <c r="T30" s="39">
        <v>0</v>
      </c>
      <c r="U30" s="39">
        <v>1</v>
      </c>
      <c r="V30" s="46">
        <v>0</v>
      </c>
      <c r="W30" s="16">
        <v>0</v>
      </c>
      <c r="X30" s="13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26">
        <v>0</v>
      </c>
    </row>
    <row r="31" spans="1:33" x14ac:dyDescent="0.25">
      <c r="A31" s="13" t="s">
        <v>57</v>
      </c>
      <c r="B31" s="37" t="s">
        <v>40</v>
      </c>
      <c r="C31" s="36" t="s">
        <v>96</v>
      </c>
      <c r="D31" s="36"/>
      <c r="E31" s="36" t="s">
        <v>97</v>
      </c>
      <c r="F31" s="15"/>
      <c r="G31" s="88">
        <f>SUM(Table14[[#This Row],[Focusing on Women’s Health]:[Coordinating Stroke Care to Promote Prevention and Cultivate Positive
Outcomes]])</f>
        <v>1</v>
      </c>
      <c r="H31" s="25">
        <v>0</v>
      </c>
      <c r="I31" s="16">
        <v>0</v>
      </c>
      <c r="J31" s="16">
        <v>0</v>
      </c>
      <c r="K31" s="16">
        <v>1</v>
      </c>
      <c r="L31" s="16">
        <v>0</v>
      </c>
      <c r="M31" s="26">
        <v>0</v>
      </c>
      <c r="N31" s="25">
        <v>0</v>
      </c>
      <c r="O31" s="26">
        <v>1</v>
      </c>
      <c r="P31" s="25"/>
      <c r="Q31" s="26"/>
      <c r="R31" s="65">
        <v>0</v>
      </c>
      <c r="S31" s="16">
        <v>0</v>
      </c>
      <c r="T31" s="39">
        <v>0</v>
      </c>
      <c r="U31" s="39">
        <v>1</v>
      </c>
      <c r="V31" s="46">
        <v>0</v>
      </c>
      <c r="W31" s="16">
        <v>0</v>
      </c>
      <c r="X31" s="13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26">
        <v>0</v>
      </c>
    </row>
    <row r="32" spans="1:33" ht="30" x14ac:dyDescent="0.25">
      <c r="A32" s="13" t="s">
        <v>66</v>
      </c>
      <c r="B32" s="37" t="s">
        <v>40</v>
      </c>
      <c r="C32" s="36" t="s">
        <v>98</v>
      </c>
      <c r="D32" s="36"/>
      <c r="E32" s="36" t="s">
        <v>99</v>
      </c>
      <c r="F32" s="15"/>
      <c r="G32" s="88">
        <f>SUM(Table14[[#This Row],[Focusing on Women’s Health]:[Coordinating Stroke Care to Promote Prevention and Cultivate Positive
Outcomes]])</f>
        <v>1</v>
      </c>
      <c r="H32" s="25">
        <v>0</v>
      </c>
      <c r="I32" s="16">
        <v>0</v>
      </c>
      <c r="J32" s="16">
        <v>0</v>
      </c>
      <c r="K32" s="16">
        <v>1</v>
      </c>
      <c r="L32" s="16">
        <v>0</v>
      </c>
      <c r="M32" s="26">
        <v>0</v>
      </c>
      <c r="N32" s="25">
        <v>1</v>
      </c>
      <c r="O32" s="26">
        <v>0</v>
      </c>
      <c r="P32" s="25"/>
      <c r="Q32" s="26"/>
      <c r="R32" s="65">
        <v>0</v>
      </c>
      <c r="S32" s="16">
        <v>0</v>
      </c>
      <c r="T32" s="39">
        <v>0</v>
      </c>
      <c r="U32" s="39">
        <v>0</v>
      </c>
      <c r="V32" s="46">
        <v>0</v>
      </c>
      <c r="W32" s="16">
        <v>0</v>
      </c>
      <c r="X32" s="44">
        <v>1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26">
        <v>0</v>
      </c>
    </row>
    <row r="33" spans="1:33" x14ac:dyDescent="0.25">
      <c r="A33" s="13"/>
      <c r="B33" s="14" t="s">
        <v>40</v>
      </c>
      <c r="C33" s="15" t="s">
        <v>100</v>
      </c>
      <c r="D33" s="15"/>
      <c r="E33" s="15" t="s">
        <v>101</v>
      </c>
      <c r="F33" s="15"/>
      <c r="G33" s="88">
        <f>SUM(Table14[[#This Row],[Focusing on Women’s Health]:[Coordinating Stroke Care to Promote Prevention and Cultivate Positive
Outcomes]])</f>
        <v>1</v>
      </c>
      <c r="H33" s="25">
        <v>0</v>
      </c>
      <c r="I33" s="16">
        <v>0</v>
      </c>
      <c r="J33" s="16">
        <v>0</v>
      </c>
      <c r="K33" s="16">
        <v>1</v>
      </c>
      <c r="L33" s="16">
        <v>0</v>
      </c>
      <c r="M33" s="26">
        <v>0</v>
      </c>
      <c r="N33" s="25">
        <v>1</v>
      </c>
      <c r="O33" s="26">
        <v>0</v>
      </c>
      <c r="P33" s="29"/>
      <c r="Q33" s="60"/>
      <c r="R33" s="65">
        <v>0</v>
      </c>
      <c r="S33" s="16">
        <v>0</v>
      </c>
      <c r="T33" s="39">
        <v>0</v>
      </c>
      <c r="U33" s="39">
        <v>0</v>
      </c>
      <c r="V33" s="46">
        <v>0</v>
      </c>
      <c r="W33" s="16">
        <v>0</v>
      </c>
      <c r="X33" s="13">
        <v>1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26">
        <v>0</v>
      </c>
    </row>
    <row r="34" spans="1:33" x14ac:dyDescent="0.25">
      <c r="A34" s="13" t="s">
        <v>102</v>
      </c>
      <c r="B34" s="14" t="s">
        <v>40</v>
      </c>
      <c r="C34" s="15" t="s">
        <v>103</v>
      </c>
      <c r="D34" s="15" t="s">
        <v>104</v>
      </c>
      <c r="E34" s="15" t="s">
        <v>105</v>
      </c>
      <c r="F34" s="15"/>
      <c r="G34" s="88">
        <f>SUM(Table14[[#This Row],[Focusing on Women’s Health]:[Coordinating Stroke Care to Promote Prevention and Cultivate Positive
Outcomes]])</f>
        <v>2</v>
      </c>
      <c r="H34" s="25">
        <v>1</v>
      </c>
      <c r="I34" s="16">
        <v>1</v>
      </c>
      <c r="J34" s="16">
        <v>1</v>
      </c>
      <c r="K34" s="16">
        <v>0</v>
      </c>
      <c r="L34" s="16">
        <v>0</v>
      </c>
      <c r="M34" s="26">
        <v>0</v>
      </c>
      <c r="N34" s="25">
        <v>0</v>
      </c>
      <c r="O34" s="26">
        <v>1</v>
      </c>
      <c r="P34" s="29"/>
      <c r="Q34" s="60"/>
      <c r="R34" s="65">
        <v>0</v>
      </c>
      <c r="S34" s="16">
        <v>0</v>
      </c>
      <c r="T34" s="39">
        <v>0</v>
      </c>
      <c r="U34" s="39">
        <v>0</v>
      </c>
      <c r="V34" s="46">
        <v>0</v>
      </c>
      <c r="W34" s="16">
        <v>1</v>
      </c>
      <c r="X34" s="13">
        <v>0</v>
      </c>
      <c r="Y34" s="16">
        <v>1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26">
        <v>0</v>
      </c>
    </row>
    <row r="35" spans="1:33" ht="45" x14ac:dyDescent="0.25">
      <c r="A35" s="13" t="s">
        <v>102</v>
      </c>
      <c r="B35" s="14" t="s">
        <v>40</v>
      </c>
      <c r="C35" s="15" t="s">
        <v>106</v>
      </c>
      <c r="D35" s="15" t="s">
        <v>107</v>
      </c>
      <c r="E35" s="15" t="s">
        <v>108</v>
      </c>
      <c r="F35" s="15"/>
      <c r="G35" s="88">
        <f>SUM(Table14[[#This Row],[Focusing on Women’s Health]:[Coordinating Stroke Care to Promote Prevention and Cultivate Positive
Outcomes]])</f>
        <v>1</v>
      </c>
      <c r="H35" s="25">
        <v>0</v>
      </c>
      <c r="I35" s="16">
        <v>1</v>
      </c>
      <c r="J35" s="16">
        <v>1</v>
      </c>
      <c r="K35" s="16">
        <v>0</v>
      </c>
      <c r="L35" s="16">
        <v>0</v>
      </c>
      <c r="M35" s="26">
        <v>0</v>
      </c>
      <c r="N35" s="25">
        <v>0</v>
      </c>
      <c r="O35" s="26">
        <v>0</v>
      </c>
      <c r="P35" s="25"/>
      <c r="Q35" s="26"/>
      <c r="R35" s="65">
        <v>0</v>
      </c>
      <c r="S35" s="16">
        <v>0</v>
      </c>
      <c r="T35" s="39">
        <v>0</v>
      </c>
      <c r="U35" s="39">
        <v>0</v>
      </c>
      <c r="V35" s="17">
        <v>0</v>
      </c>
      <c r="W35" s="16">
        <v>0</v>
      </c>
      <c r="X35" s="13">
        <v>0</v>
      </c>
      <c r="Y35" s="16">
        <v>0</v>
      </c>
      <c r="Z35" s="16">
        <v>0</v>
      </c>
      <c r="AA35" s="16">
        <v>0</v>
      </c>
      <c r="AB35" s="16">
        <v>1</v>
      </c>
      <c r="AC35" s="16">
        <v>0</v>
      </c>
      <c r="AD35" s="16">
        <v>0</v>
      </c>
      <c r="AE35" s="16">
        <v>0</v>
      </c>
      <c r="AF35" s="16">
        <v>0</v>
      </c>
      <c r="AG35" s="26">
        <v>0</v>
      </c>
    </row>
    <row r="36" spans="1:33" x14ac:dyDescent="0.25">
      <c r="A36" s="13" t="s">
        <v>109</v>
      </c>
      <c r="B36" s="14" t="s">
        <v>40</v>
      </c>
      <c r="C36" s="15" t="s">
        <v>110</v>
      </c>
      <c r="D36" s="15"/>
      <c r="E36" s="15" t="s">
        <v>111</v>
      </c>
      <c r="F36" s="15"/>
      <c r="G36" s="88">
        <f>SUM(Table14[[#This Row],[Focusing on Women’s Health]:[Coordinating Stroke Care to Promote Prevention and Cultivate Positive
Outcomes]])</f>
        <v>1</v>
      </c>
      <c r="H36" s="25">
        <v>0</v>
      </c>
      <c r="I36" s="16">
        <v>1</v>
      </c>
      <c r="J36" s="16">
        <v>0</v>
      </c>
      <c r="K36" s="16">
        <v>0</v>
      </c>
      <c r="L36" s="16">
        <v>0</v>
      </c>
      <c r="M36" s="26">
        <v>0</v>
      </c>
      <c r="N36" s="25">
        <v>0</v>
      </c>
      <c r="O36" s="26">
        <v>0</v>
      </c>
      <c r="P36" s="25"/>
      <c r="Q36" s="26"/>
      <c r="R36" s="65">
        <v>0</v>
      </c>
      <c r="S36" s="16">
        <v>0</v>
      </c>
      <c r="T36" s="16">
        <v>0</v>
      </c>
      <c r="U36" s="39">
        <v>0</v>
      </c>
      <c r="V36" s="17">
        <v>0</v>
      </c>
      <c r="W36" s="16">
        <v>0</v>
      </c>
      <c r="X36" s="13">
        <v>0</v>
      </c>
      <c r="Y36" s="16">
        <v>0</v>
      </c>
      <c r="Z36" s="16">
        <v>0</v>
      </c>
      <c r="AA36" s="16">
        <v>0</v>
      </c>
      <c r="AB36" s="43">
        <v>1</v>
      </c>
      <c r="AC36" s="16">
        <v>0</v>
      </c>
      <c r="AD36" s="16">
        <v>0</v>
      </c>
      <c r="AE36" s="16">
        <v>0</v>
      </c>
      <c r="AF36" s="16">
        <v>0</v>
      </c>
      <c r="AG36" s="26">
        <v>0</v>
      </c>
    </row>
    <row r="37" spans="1:33" ht="30" x14ac:dyDescent="0.25">
      <c r="A37" s="13" t="s">
        <v>102</v>
      </c>
      <c r="B37" s="14" t="s">
        <v>40</v>
      </c>
      <c r="C37" s="15" t="s">
        <v>112</v>
      </c>
      <c r="D37" s="15" t="s">
        <v>113</v>
      </c>
      <c r="E37" s="15" t="s">
        <v>114</v>
      </c>
      <c r="F37" s="15"/>
      <c r="G37" s="88">
        <f>SUM(Table14[[#This Row],[Focusing on Women’s Health]:[Coordinating Stroke Care to Promote Prevention and Cultivate Positive
Outcomes]])</f>
        <v>1</v>
      </c>
      <c r="H37" s="25">
        <v>0</v>
      </c>
      <c r="I37" s="16">
        <v>1</v>
      </c>
      <c r="J37" s="16">
        <v>1</v>
      </c>
      <c r="K37" s="16">
        <v>0</v>
      </c>
      <c r="L37" s="16">
        <v>0</v>
      </c>
      <c r="M37" s="26">
        <v>0</v>
      </c>
      <c r="N37" s="25">
        <v>0</v>
      </c>
      <c r="O37" s="26">
        <v>0</v>
      </c>
      <c r="P37" s="25"/>
      <c r="Q37" s="26"/>
      <c r="R37" s="65">
        <v>0</v>
      </c>
      <c r="S37" s="16">
        <v>0</v>
      </c>
      <c r="T37" s="16">
        <v>0</v>
      </c>
      <c r="U37" s="39">
        <v>0</v>
      </c>
      <c r="V37" s="17">
        <v>0</v>
      </c>
      <c r="W37" s="16">
        <v>0</v>
      </c>
      <c r="X37" s="13">
        <v>0</v>
      </c>
      <c r="Y37" s="16">
        <v>0</v>
      </c>
      <c r="Z37" s="16">
        <v>0</v>
      </c>
      <c r="AA37" s="16">
        <v>0</v>
      </c>
      <c r="AB37" s="16">
        <v>1</v>
      </c>
      <c r="AC37" s="16">
        <v>0</v>
      </c>
      <c r="AD37" s="16">
        <v>0</v>
      </c>
      <c r="AE37" s="16">
        <v>0</v>
      </c>
      <c r="AF37" s="16">
        <v>0</v>
      </c>
      <c r="AG37" s="26">
        <v>0</v>
      </c>
    </row>
    <row r="38" spans="1:33" ht="30" x14ac:dyDescent="0.25">
      <c r="A38" s="13" t="s">
        <v>102</v>
      </c>
      <c r="B38" s="14" t="s">
        <v>40</v>
      </c>
      <c r="C38" s="15" t="s">
        <v>115</v>
      </c>
      <c r="D38" s="15" t="s">
        <v>116</v>
      </c>
      <c r="E38" s="15" t="s">
        <v>117</v>
      </c>
      <c r="F38" s="15"/>
      <c r="G38" s="88">
        <f>SUM(Table14[[#This Row],[Focusing on Women’s Health]:[Coordinating Stroke Care to Promote Prevention and Cultivate Positive
Outcomes]])</f>
        <v>1</v>
      </c>
      <c r="H38" s="25">
        <v>0</v>
      </c>
      <c r="I38" s="16">
        <v>1</v>
      </c>
      <c r="J38" s="16">
        <v>1</v>
      </c>
      <c r="K38" s="16">
        <v>0</v>
      </c>
      <c r="L38" s="16">
        <v>0</v>
      </c>
      <c r="M38" s="26">
        <v>0</v>
      </c>
      <c r="N38" s="25">
        <v>0</v>
      </c>
      <c r="O38" s="26">
        <v>0</v>
      </c>
      <c r="P38" s="25"/>
      <c r="Q38" s="26"/>
      <c r="R38" s="65">
        <v>0</v>
      </c>
      <c r="S38" s="16">
        <v>0</v>
      </c>
      <c r="T38" s="16">
        <v>0</v>
      </c>
      <c r="U38" s="39">
        <v>0</v>
      </c>
      <c r="V38" s="17">
        <v>0</v>
      </c>
      <c r="W38" s="16">
        <v>0</v>
      </c>
      <c r="X38" s="13">
        <v>0</v>
      </c>
      <c r="Y38" s="16">
        <v>0</v>
      </c>
      <c r="Z38" s="16">
        <v>0</v>
      </c>
      <c r="AA38" s="16">
        <v>0</v>
      </c>
      <c r="AB38" s="16">
        <v>1</v>
      </c>
      <c r="AC38" s="16">
        <v>0</v>
      </c>
      <c r="AD38" s="16">
        <v>0</v>
      </c>
      <c r="AE38" s="16">
        <v>0</v>
      </c>
      <c r="AF38" s="16">
        <v>0</v>
      </c>
      <c r="AG38" s="26">
        <v>0</v>
      </c>
    </row>
    <row r="39" spans="1:33" x14ac:dyDescent="0.25">
      <c r="A39" s="13"/>
      <c r="B39" s="37" t="s">
        <v>40</v>
      </c>
      <c r="C39" s="36" t="s">
        <v>118</v>
      </c>
      <c r="D39" s="36" t="s">
        <v>119</v>
      </c>
      <c r="E39" s="36" t="s">
        <v>120</v>
      </c>
      <c r="F39" s="15"/>
      <c r="G39" s="88">
        <f>SUM(Table14[[#This Row],[Focusing on Women’s Health]:[Coordinating Stroke Care to Promote Prevention and Cultivate Positive
Outcomes]])</f>
        <v>1</v>
      </c>
      <c r="H39" s="25">
        <v>0</v>
      </c>
      <c r="I39" s="16">
        <v>0</v>
      </c>
      <c r="J39" s="16">
        <v>1</v>
      </c>
      <c r="K39" s="16">
        <v>0</v>
      </c>
      <c r="L39" s="16">
        <v>0</v>
      </c>
      <c r="M39" s="26">
        <v>0</v>
      </c>
      <c r="N39" s="25">
        <v>0</v>
      </c>
      <c r="O39" s="26">
        <v>0</v>
      </c>
      <c r="P39" s="25"/>
      <c r="Q39" s="26"/>
      <c r="R39" s="65">
        <v>0</v>
      </c>
      <c r="S39" s="16">
        <v>0</v>
      </c>
      <c r="T39" s="16">
        <v>0</v>
      </c>
      <c r="U39" s="39">
        <v>1</v>
      </c>
      <c r="V39" s="17">
        <v>0</v>
      </c>
      <c r="W39" s="16">
        <v>0</v>
      </c>
      <c r="X39" s="13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26">
        <v>0</v>
      </c>
    </row>
    <row r="40" spans="1:33" ht="30" x14ac:dyDescent="0.25">
      <c r="A40" s="13" t="s">
        <v>102</v>
      </c>
      <c r="B40" s="14" t="s">
        <v>40</v>
      </c>
      <c r="C40" s="15" t="s">
        <v>121</v>
      </c>
      <c r="D40" s="15"/>
      <c r="E40" s="15" t="s">
        <v>122</v>
      </c>
      <c r="F40" s="15"/>
      <c r="G40" s="88">
        <f>SUM(Table14[[#This Row],[Focusing on Women’s Health]:[Coordinating Stroke Care to Promote Prevention and Cultivate Positive
Outcomes]])</f>
        <v>1</v>
      </c>
      <c r="H40" s="25">
        <v>1</v>
      </c>
      <c r="I40" s="16">
        <v>1</v>
      </c>
      <c r="J40" s="16">
        <v>0</v>
      </c>
      <c r="K40" s="16">
        <v>0</v>
      </c>
      <c r="L40" s="16">
        <v>0</v>
      </c>
      <c r="M40" s="26">
        <v>0</v>
      </c>
      <c r="N40" s="25">
        <v>1</v>
      </c>
      <c r="O40" s="26">
        <v>0</v>
      </c>
      <c r="P40" s="25"/>
      <c r="Q40" s="26"/>
      <c r="R40" s="65">
        <v>0</v>
      </c>
      <c r="S40" s="16">
        <v>0</v>
      </c>
      <c r="T40" s="16">
        <v>0</v>
      </c>
      <c r="U40" s="39">
        <v>0</v>
      </c>
      <c r="V40" s="17">
        <v>0</v>
      </c>
      <c r="W40" s="16">
        <v>0</v>
      </c>
      <c r="X40" s="13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1</v>
      </c>
      <c r="AF40" s="16">
        <v>0</v>
      </c>
      <c r="AG40" s="26">
        <v>0</v>
      </c>
    </row>
    <row r="41" spans="1:33" x14ac:dyDescent="0.25">
      <c r="A41" s="13"/>
      <c r="B41" s="14" t="s">
        <v>40</v>
      </c>
      <c r="C41" s="15" t="s">
        <v>123</v>
      </c>
      <c r="D41" s="15"/>
      <c r="E41" s="15" t="s">
        <v>124</v>
      </c>
      <c r="F41" s="15"/>
      <c r="G41" s="88">
        <f>SUM(Table14[[#This Row],[Focusing on Women’s Health]:[Coordinating Stroke Care to Promote Prevention and Cultivate Positive
Outcomes]])</f>
        <v>7</v>
      </c>
      <c r="H41" s="25">
        <v>1</v>
      </c>
      <c r="I41" s="16">
        <v>1</v>
      </c>
      <c r="J41" s="16">
        <v>0</v>
      </c>
      <c r="K41" s="16">
        <v>0</v>
      </c>
      <c r="L41" s="16">
        <v>0</v>
      </c>
      <c r="M41" s="26">
        <v>0</v>
      </c>
      <c r="N41" s="25">
        <v>1</v>
      </c>
      <c r="O41" s="26">
        <v>0</v>
      </c>
      <c r="P41" s="29"/>
      <c r="Q41" s="60"/>
      <c r="R41" s="13">
        <v>0</v>
      </c>
      <c r="S41" s="16">
        <v>0</v>
      </c>
      <c r="T41" s="16">
        <v>0</v>
      </c>
      <c r="U41" s="39">
        <v>0</v>
      </c>
      <c r="V41" s="17">
        <v>0</v>
      </c>
      <c r="W41" s="16">
        <v>1</v>
      </c>
      <c r="X41" s="13">
        <v>1</v>
      </c>
      <c r="Y41" s="16">
        <v>1</v>
      </c>
      <c r="Z41" s="16">
        <v>1</v>
      </c>
      <c r="AA41" s="16">
        <v>1</v>
      </c>
      <c r="AB41" s="16">
        <v>1</v>
      </c>
      <c r="AC41" s="16">
        <v>0</v>
      </c>
      <c r="AD41" s="16">
        <v>0</v>
      </c>
      <c r="AE41" s="16">
        <v>0</v>
      </c>
      <c r="AF41" s="16">
        <v>0</v>
      </c>
      <c r="AG41" s="26">
        <v>1</v>
      </c>
    </row>
    <row r="42" spans="1:33" ht="30" x14ac:dyDescent="0.25">
      <c r="A42" s="13" t="s">
        <v>102</v>
      </c>
      <c r="B42" s="37" t="s">
        <v>40</v>
      </c>
      <c r="C42" s="36" t="s">
        <v>125</v>
      </c>
      <c r="D42" s="36"/>
      <c r="E42" s="36" t="s">
        <v>126</v>
      </c>
      <c r="F42" s="15"/>
      <c r="G42" s="88">
        <f>SUM(Table14[[#This Row],[Focusing on Women’s Health]:[Coordinating Stroke Care to Promote Prevention and Cultivate Positive
Outcomes]])</f>
        <v>1</v>
      </c>
      <c r="H42" s="25">
        <v>0</v>
      </c>
      <c r="I42" s="16">
        <v>1</v>
      </c>
      <c r="J42" s="16">
        <v>0</v>
      </c>
      <c r="K42" s="16">
        <v>0</v>
      </c>
      <c r="L42" s="16">
        <v>0</v>
      </c>
      <c r="M42" s="26">
        <v>0</v>
      </c>
      <c r="N42" s="25">
        <v>0</v>
      </c>
      <c r="O42" s="26">
        <v>0</v>
      </c>
      <c r="P42" s="25"/>
      <c r="Q42" s="26"/>
      <c r="R42" s="13">
        <v>1</v>
      </c>
      <c r="S42" s="16">
        <v>0</v>
      </c>
      <c r="T42" s="16">
        <v>0</v>
      </c>
      <c r="U42" s="39">
        <v>0</v>
      </c>
      <c r="V42" s="17">
        <v>0</v>
      </c>
      <c r="W42" s="16">
        <v>0</v>
      </c>
      <c r="X42" s="13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26">
        <v>0</v>
      </c>
    </row>
    <row r="43" spans="1:33" x14ac:dyDescent="0.25">
      <c r="A43" s="13" t="s">
        <v>109</v>
      </c>
      <c r="B43" s="37" t="s">
        <v>40</v>
      </c>
      <c r="C43" s="36" t="s">
        <v>127</v>
      </c>
      <c r="D43" s="36" t="s">
        <v>128</v>
      </c>
      <c r="E43" s="36" t="s">
        <v>129</v>
      </c>
      <c r="F43" s="15"/>
      <c r="G43" s="88">
        <f>SUM(Table14[[#This Row],[Focusing on Women’s Health]:[Coordinating Stroke Care to Promote Prevention and Cultivate Positive
Outcomes]])</f>
        <v>2</v>
      </c>
      <c r="H43" s="25">
        <v>0</v>
      </c>
      <c r="I43" s="16">
        <v>1</v>
      </c>
      <c r="J43" s="16">
        <v>1</v>
      </c>
      <c r="K43" s="16">
        <v>0</v>
      </c>
      <c r="L43" s="16">
        <v>0</v>
      </c>
      <c r="M43" s="26">
        <v>0</v>
      </c>
      <c r="N43" s="25">
        <v>0</v>
      </c>
      <c r="O43" s="26">
        <v>0</v>
      </c>
      <c r="P43" s="25"/>
      <c r="Q43" s="26"/>
      <c r="R43" s="13">
        <v>0</v>
      </c>
      <c r="S43" s="16">
        <v>0</v>
      </c>
      <c r="T43" s="16">
        <v>1</v>
      </c>
      <c r="U43" s="16">
        <v>0</v>
      </c>
      <c r="V43" s="17">
        <v>0</v>
      </c>
      <c r="W43" s="16">
        <v>0</v>
      </c>
      <c r="X43" s="13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43">
        <v>1</v>
      </c>
      <c r="AE43" s="16">
        <v>0</v>
      </c>
      <c r="AF43" s="16">
        <v>0</v>
      </c>
      <c r="AG43" s="26">
        <v>0</v>
      </c>
    </row>
    <row r="44" spans="1:33" x14ac:dyDescent="0.25">
      <c r="A44" s="13" t="s">
        <v>130</v>
      </c>
      <c r="B44" s="14" t="s">
        <v>40</v>
      </c>
      <c r="C44" s="15" t="s">
        <v>131</v>
      </c>
      <c r="D44" s="15" t="s">
        <v>132</v>
      </c>
      <c r="E44" s="15" t="s">
        <v>133</v>
      </c>
      <c r="F44" s="15"/>
      <c r="G44" s="88">
        <f>SUM(Table14[[#This Row],[Focusing on Women’s Health]:[Coordinating Stroke Care to Promote Prevention and Cultivate Positive
Outcomes]])</f>
        <v>1</v>
      </c>
      <c r="H44" s="25">
        <v>1</v>
      </c>
      <c r="I44" s="16">
        <v>1</v>
      </c>
      <c r="J44" s="16">
        <v>1</v>
      </c>
      <c r="K44" s="16">
        <v>0</v>
      </c>
      <c r="L44" s="16">
        <v>0</v>
      </c>
      <c r="M44" s="26">
        <v>0</v>
      </c>
      <c r="N44" s="25">
        <v>0</v>
      </c>
      <c r="O44" s="26">
        <v>0</v>
      </c>
      <c r="P44" s="25"/>
      <c r="Q44" s="26"/>
      <c r="R44" s="13">
        <v>1</v>
      </c>
      <c r="S44" s="16">
        <v>0</v>
      </c>
      <c r="T44" s="16">
        <v>0</v>
      </c>
      <c r="U44" s="16">
        <v>0</v>
      </c>
      <c r="V44" s="17">
        <v>0</v>
      </c>
      <c r="W44" s="16">
        <v>0</v>
      </c>
      <c r="X44" s="13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26">
        <v>0</v>
      </c>
    </row>
    <row r="45" spans="1:33" x14ac:dyDescent="0.25">
      <c r="A45" s="13" t="s">
        <v>102</v>
      </c>
      <c r="B45" s="14" t="s">
        <v>40</v>
      </c>
      <c r="C45" s="15" t="s">
        <v>134</v>
      </c>
      <c r="D45" s="15"/>
      <c r="E45" s="15" t="s">
        <v>135</v>
      </c>
      <c r="F45" s="15"/>
      <c r="G45" s="88">
        <f>SUM(Table14[[#This Row],[Focusing on Women’s Health]:[Coordinating Stroke Care to Promote Prevention and Cultivate Positive
Outcomes]])</f>
        <v>1</v>
      </c>
      <c r="H45" s="25">
        <v>0</v>
      </c>
      <c r="I45" s="16">
        <v>1</v>
      </c>
      <c r="J45" s="16">
        <v>0</v>
      </c>
      <c r="K45" s="16">
        <v>0</v>
      </c>
      <c r="L45" s="16">
        <v>0</v>
      </c>
      <c r="M45" s="26">
        <v>0</v>
      </c>
      <c r="N45" s="25">
        <v>1</v>
      </c>
      <c r="O45" s="26">
        <v>0</v>
      </c>
      <c r="P45" s="25"/>
      <c r="Q45" s="26"/>
      <c r="R45" s="13">
        <v>0</v>
      </c>
      <c r="S45" s="16">
        <v>0</v>
      </c>
      <c r="T45" s="16">
        <v>0</v>
      </c>
      <c r="U45" s="16">
        <v>0</v>
      </c>
      <c r="V45" s="17">
        <v>0</v>
      </c>
      <c r="W45" s="16">
        <v>0</v>
      </c>
      <c r="X45" s="13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1</v>
      </c>
      <c r="AE45" s="16">
        <v>0</v>
      </c>
      <c r="AF45" s="16">
        <v>0</v>
      </c>
      <c r="AG45" s="26">
        <v>0</v>
      </c>
    </row>
    <row r="46" spans="1:33" ht="30" x14ac:dyDescent="0.25">
      <c r="A46" s="20" t="s">
        <v>109</v>
      </c>
      <c r="B46" s="15" t="s">
        <v>40</v>
      </c>
      <c r="C46" s="15" t="s">
        <v>136</v>
      </c>
      <c r="D46" s="15"/>
      <c r="E46" s="15" t="s">
        <v>137</v>
      </c>
      <c r="F46" s="15"/>
      <c r="G46" s="88">
        <f>SUM(Table14[[#This Row],[Focusing on Women’s Health]:[Coordinating Stroke Care to Promote Prevention and Cultivate Positive
Outcomes]])</f>
        <v>1</v>
      </c>
      <c r="H46" s="27">
        <v>0</v>
      </c>
      <c r="I46" s="16">
        <v>1</v>
      </c>
      <c r="J46" s="21">
        <v>0</v>
      </c>
      <c r="K46" s="21">
        <v>0</v>
      </c>
      <c r="L46" s="21">
        <v>0</v>
      </c>
      <c r="M46" s="28">
        <v>0</v>
      </c>
      <c r="N46" s="27">
        <v>0</v>
      </c>
      <c r="O46" s="28">
        <v>0</v>
      </c>
      <c r="P46" s="27"/>
      <c r="Q46" s="28"/>
      <c r="R46" s="13">
        <v>0</v>
      </c>
      <c r="S46" s="16">
        <v>0</v>
      </c>
      <c r="T46" s="16">
        <v>0</v>
      </c>
      <c r="U46" s="16">
        <v>0</v>
      </c>
      <c r="V46" s="17">
        <v>0</v>
      </c>
      <c r="W46" s="16">
        <v>0</v>
      </c>
      <c r="X46" s="20">
        <v>0</v>
      </c>
      <c r="Y46" s="21">
        <v>0</v>
      </c>
      <c r="Z46" s="21">
        <v>0</v>
      </c>
      <c r="AA46" s="21">
        <v>0</v>
      </c>
      <c r="AB46" s="45">
        <v>1</v>
      </c>
      <c r="AC46" s="21">
        <v>0</v>
      </c>
      <c r="AD46" s="16">
        <v>0</v>
      </c>
      <c r="AE46" s="21">
        <v>0</v>
      </c>
      <c r="AF46" s="16">
        <v>0</v>
      </c>
      <c r="AG46" s="28">
        <v>0</v>
      </c>
    </row>
    <row r="47" spans="1:33" x14ac:dyDescent="0.25">
      <c r="A47" s="13" t="s">
        <v>138</v>
      </c>
      <c r="B47" s="14" t="s">
        <v>40</v>
      </c>
      <c r="C47" s="15" t="s">
        <v>139</v>
      </c>
      <c r="D47" s="15" t="s">
        <v>140</v>
      </c>
      <c r="E47" s="15" t="s">
        <v>141</v>
      </c>
      <c r="F47" s="15"/>
      <c r="G47" s="88">
        <f>SUM(Table14[[#This Row],[Focusing on Women’s Health]:[Coordinating Stroke Care to Promote Prevention and Cultivate Positive
Outcomes]])</f>
        <v>4</v>
      </c>
      <c r="H47" s="25">
        <v>1</v>
      </c>
      <c r="I47" s="16">
        <v>1</v>
      </c>
      <c r="J47" s="16">
        <v>1</v>
      </c>
      <c r="K47" s="16">
        <v>0</v>
      </c>
      <c r="L47" s="16">
        <v>0</v>
      </c>
      <c r="M47" s="26">
        <v>0</v>
      </c>
      <c r="N47" s="25">
        <v>0</v>
      </c>
      <c r="O47" s="26">
        <v>0</v>
      </c>
      <c r="P47" s="25"/>
      <c r="Q47" s="26"/>
      <c r="R47" s="13">
        <v>0</v>
      </c>
      <c r="S47" s="16">
        <v>1</v>
      </c>
      <c r="T47" s="16">
        <v>0</v>
      </c>
      <c r="U47" s="16">
        <v>0</v>
      </c>
      <c r="V47" s="17">
        <v>1</v>
      </c>
      <c r="W47" s="16">
        <v>0</v>
      </c>
      <c r="X47" s="13">
        <v>0</v>
      </c>
      <c r="Y47" s="16">
        <v>0</v>
      </c>
      <c r="Z47" s="16">
        <v>0</v>
      </c>
      <c r="AA47" s="16">
        <v>0</v>
      </c>
      <c r="AB47" s="16">
        <v>1</v>
      </c>
      <c r="AC47" s="16">
        <v>0</v>
      </c>
      <c r="AD47" s="16">
        <v>0</v>
      </c>
      <c r="AE47" s="16">
        <v>1</v>
      </c>
      <c r="AF47" s="16">
        <v>0</v>
      </c>
      <c r="AG47" s="26">
        <v>0</v>
      </c>
    </row>
    <row r="48" spans="1:33" x14ac:dyDescent="0.25">
      <c r="A48" s="13"/>
      <c r="B48" s="14" t="s">
        <v>40</v>
      </c>
      <c r="C48" s="15" t="s">
        <v>142</v>
      </c>
      <c r="D48" s="15" t="s">
        <v>143</v>
      </c>
      <c r="E48" s="15" t="s">
        <v>144</v>
      </c>
      <c r="F48" s="15"/>
      <c r="G48" s="88">
        <f>SUM(Table14[[#This Row],[Focusing on Women’s Health]:[Coordinating Stroke Care to Promote Prevention and Cultivate Positive
Outcomes]])</f>
        <v>4</v>
      </c>
      <c r="H48" s="25">
        <v>1</v>
      </c>
      <c r="I48" s="16">
        <v>1</v>
      </c>
      <c r="J48" s="16">
        <v>1</v>
      </c>
      <c r="K48" s="16">
        <v>0</v>
      </c>
      <c r="L48" s="16">
        <v>0</v>
      </c>
      <c r="M48" s="26">
        <v>0</v>
      </c>
      <c r="N48" s="25">
        <v>1</v>
      </c>
      <c r="O48" s="26">
        <v>0</v>
      </c>
      <c r="P48" s="29"/>
      <c r="Q48" s="60"/>
      <c r="R48" s="13">
        <v>0</v>
      </c>
      <c r="S48" s="16">
        <v>0</v>
      </c>
      <c r="T48" s="16">
        <v>1</v>
      </c>
      <c r="U48" s="16">
        <v>0</v>
      </c>
      <c r="V48" s="17">
        <v>0</v>
      </c>
      <c r="W48" s="16">
        <v>0</v>
      </c>
      <c r="X48" s="13">
        <v>0</v>
      </c>
      <c r="Y48" s="16">
        <v>1</v>
      </c>
      <c r="Z48" s="16">
        <v>1</v>
      </c>
      <c r="AA48" s="16">
        <v>0</v>
      </c>
      <c r="AB48" s="16">
        <v>0</v>
      </c>
      <c r="AC48" s="16">
        <v>1</v>
      </c>
      <c r="AD48" s="16">
        <v>0</v>
      </c>
      <c r="AE48" s="16">
        <v>0</v>
      </c>
      <c r="AF48" s="16">
        <v>0</v>
      </c>
      <c r="AG48" s="26">
        <v>0</v>
      </c>
    </row>
    <row r="49" spans="1:33" x14ac:dyDescent="0.25">
      <c r="A49" s="13" t="s">
        <v>102</v>
      </c>
      <c r="B49" s="14" t="s">
        <v>40</v>
      </c>
      <c r="C49" s="15" t="s">
        <v>145</v>
      </c>
      <c r="D49" s="15" t="s">
        <v>146</v>
      </c>
      <c r="E49" s="15" t="s">
        <v>147</v>
      </c>
      <c r="F49" s="15"/>
      <c r="G49" s="88">
        <f>SUM(Table14[[#This Row],[Focusing on Women’s Health]:[Coordinating Stroke Care to Promote Prevention and Cultivate Positive
Outcomes]])</f>
        <v>7</v>
      </c>
      <c r="H49" s="25">
        <v>1</v>
      </c>
      <c r="I49" s="16">
        <v>1</v>
      </c>
      <c r="J49" s="16">
        <v>1</v>
      </c>
      <c r="K49" s="16">
        <v>0</v>
      </c>
      <c r="L49" s="16">
        <v>0</v>
      </c>
      <c r="M49" s="26">
        <v>0</v>
      </c>
      <c r="N49" s="25">
        <v>0</v>
      </c>
      <c r="O49" s="26">
        <v>0</v>
      </c>
      <c r="P49" s="29"/>
      <c r="Q49" s="60"/>
      <c r="R49" s="13">
        <v>1</v>
      </c>
      <c r="S49" s="16">
        <v>0</v>
      </c>
      <c r="T49" s="16">
        <v>1</v>
      </c>
      <c r="U49" s="16">
        <v>1</v>
      </c>
      <c r="V49" s="17">
        <v>0</v>
      </c>
      <c r="W49" s="16">
        <v>1</v>
      </c>
      <c r="X49" s="13">
        <v>1</v>
      </c>
      <c r="Y49" s="16">
        <v>0</v>
      </c>
      <c r="Z49" s="16">
        <v>0</v>
      </c>
      <c r="AA49" s="16">
        <v>0</v>
      </c>
      <c r="AB49" s="16">
        <v>1</v>
      </c>
      <c r="AC49" s="16">
        <v>1</v>
      </c>
      <c r="AD49" s="16">
        <v>0</v>
      </c>
      <c r="AE49" s="16">
        <v>0</v>
      </c>
      <c r="AF49" s="16">
        <v>0</v>
      </c>
      <c r="AG49" s="26">
        <v>0</v>
      </c>
    </row>
    <row r="50" spans="1:33" x14ac:dyDescent="0.25">
      <c r="A50" s="13"/>
      <c r="B50" s="14" t="s">
        <v>40</v>
      </c>
      <c r="C50" s="15" t="s">
        <v>148</v>
      </c>
      <c r="D50" s="15" t="s">
        <v>149</v>
      </c>
      <c r="E50" s="15" t="s">
        <v>150</v>
      </c>
      <c r="G50" s="88">
        <f>SUM(Table14[[#This Row],[Focusing on Women’s Health]:[Coordinating Stroke Care to Promote Prevention and Cultivate Positive
Outcomes]])</f>
        <v>1</v>
      </c>
      <c r="H50" s="25">
        <v>0</v>
      </c>
      <c r="I50" s="16">
        <v>1</v>
      </c>
      <c r="J50" s="16">
        <v>1</v>
      </c>
      <c r="K50" s="16">
        <v>0</v>
      </c>
      <c r="L50" s="16">
        <v>0</v>
      </c>
      <c r="M50" s="26">
        <v>0</v>
      </c>
      <c r="N50" s="25">
        <v>1</v>
      </c>
      <c r="O50" s="26">
        <v>0</v>
      </c>
      <c r="P50" s="29"/>
      <c r="Q50" s="60"/>
      <c r="R50" s="13">
        <v>0</v>
      </c>
      <c r="S50" s="16">
        <v>0</v>
      </c>
      <c r="T50" s="16">
        <v>0</v>
      </c>
      <c r="U50" s="16">
        <v>0</v>
      </c>
      <c r="V50" s="17">
        <v>0</v>
      </c>
      <c r="W50" s="16">
        <v>0</v>
      </c>
      <c r="X50" s="13">
        <v>1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26">
        <v>0</v>
      </c>
    </row>
    <row r="51" spans="1:33" x14ac:dyDescent="0.25">
      <c r="A51" s="13"/>
      <c r="B51" s="14" t="s">
        <v>40</v>
      </c>
      <c r="C51" s="15" t="s">
        <v>151</v>
      </c>
      <c r="D51" s="15"/>
      <c r="E51" s="15" t="s">
        <v>152</v>
      </c>
      <c r="F51" s="15"/>
      <c r="G51" s="88">
        <f>SUM(Table14[[#This Row],[Focusing on Women’s Health]:[Coordinating Stroke Care to Promote Prevention and Cultivate Positive
Outcomes]])</f>
        <v>1</v>
      </c>
      <c r="H51" s="25">
        <v>0</v>
      </c>
      <c r="I51" s="16">
        <v>1</v>
      </c>
      <c r="J51" s="16">
        <v>0</v>
      </c>
      <c r="K51" s="16">
        <v>0</v>
      </c>
      <c r="L51" s="16">
        <v>0</v>
      </c>
      <c r="M51" s="26">
        <v>0</v>
      </c>
      <c r="N51" s="25">
        <v>1</v>
      </c>
      <c r="O51" s="26">
        <v>0</v>
      </c>
      <c r="P51" s="29"/>
      <c r="Q51" s="60"/>
      <c r="R51" s="13">
        <v>0</v>
      </c>
      <c r="S51" s="16">
        <v>0</v>
      </c>
      <c r="T51" s="16">
        <v>0</v>
      </c>
      <c r="U51" s="16">
        <v>0</v>
      </c>
      <c r="V51" s="17">
        <v>0</v>
      </c>
      <c r="W51" s="16">
        <v>0</v>
      </c>
      <c r="X51" s="13">
        <v>1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26">
        <v>0</v>
      </c>
    </row>
    <row r="52" spans="1:33" x14ac:dyDescent="0.25">
      <c r="A52" s="13"/>
      <c r="B52" s="37" t="s">
        <v>40</v>
      </c>
      <c r="C52" s="36" t="s">
        <v>153</v>
      </c>
      <c r="D52" s="36"/>
      <c r="E52" s="36" t="s">
        <v>154</v>
      </c>
      <c r="F52" s="15"/>
      <c r="G52" s="88">
        <f>SUM(Table14[[#This Row],[Focusing on Women’s Health]:[Coordinating Stroke Care to Promote Prevention and Cultivate Positive
Outcomes]])</f>
        <v>1</v>
      </c>
      <c r="H52" s="25">
        <v>1</v>
      </c>
      <c r="I52" s="16">
        <v>1</v>
      </c>
      <c r="J52" s="16">
        <v>0</v>
      </c>
      <c r="K52" s="16">
        <v>0</v>
      </c>
      <c r="L52" s="16">
        <v>0</v>
      </c>
      <c r="M52" s="26">
        <v>0</v>
      </c>
      <c r="N52" s="25">
        <v>1</v>
      </c>
      <c r="O52" s="26">
        <v>0</v>
      </c>
      <c r="P52" s="25"/>
      <c r="Q52" s="26"/>
      <c r="R52" s="13">
        <v>0</v>
      </c>
      <c r="S52" s="16">
        <v>0</v>
      </c>
      <c r="T52" s="16">
        <v>0</v>
      </c>
      <c r="U52" s="16">
        <v>0</v>
      </c>
      <c r="V52" s="17">
        <v>1</v>
      </c>
      <c r="W52" s="16">
        <v>0</v>
      </c>
      <c r="X52" s="13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26">
        <v>0</v>
      </c>
    </row>
    <row r="53" spans="1:33" x14ac:dyDescent="0.25">
      <c r="A53" s="13"/>
      <c r="B53" s="14" t="s">
        <v>40</v>
      </c>
      <c r="C53" s="15" t="s">
        <v>155</v>
      </c>
      <c r="D53" s="15"/>
      <c r="E53" s="15" t="s">
        <v>156</v>
      </c>
      <c r="F53" s="15"/>
      <c r="G53" s="88">
        <f>SUM(Table14[[#This Row],[Focusing on Women’s Health]:[Coordinating Stroke Care to Promote Prevention and Cultivate Positive
Outcomes]])</f>
        <v>1</v>
      </c>
      <c r="H53" s="25">
        <v>0</v>
      </c>
      <c r="I53" s="16">
        <v>1</v>
      </c>
      <c r="J53" s="16">
        <v>0</v>
      </c>
      <c r="K53" s="16">
        <v>0</v>
      </c>
      <c r="L53" s="16">
        <v>0</v>
      </c>
      <c r="M53" s="26">
        <v>0</v>
      </c>
      <c r="N53" s="25">
        <v>0</v>
      </c>
      <c r="O53" s="26">
        <v>0</v>
      </c>
      <c r="P53" s="25"/>
      <c r="Q53" s="26"/>
      <c r="R53" s="13">
        <v>0</v>
      </c>
      <c r="S53" s="16">
        <v>0</v>
      </c>
      <c r="T53" s="16">
        <v>0</v>
      </c>
      <c r="U53" s="16">
        <v>0</v>
      </c>
      <c r="V53" s="17">
        <v>0</v>
      </c>
      <c r="W53" s="16">
        <v>0</v>
      </c>
      <c r="X53" s="13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1</v>
      </c>
      <c r="AD53" s="16">
        <v>0</v>
      </c>
      <c r="AE53" s="16">
        <v>0</v>
      </c>
      <c r="AF53" s="16">
        <v>0</v>
      </c>
      <c r="AG53" s="26">
        <v>0</v>
      </c>
    </row>
    <row r="54" spans="1:33" x14ac:dyDescent="0.25">
      <c r="A54" s="13"/>
      <c r="B54" s="14" t="s">
        <v>40</v>
      </c>
      <c r="C54" s="15" t="s">
        <v>157</v>
      </c>
      <c r="D54" s="15"/>
      <c r="E54" s="15" t="s">
        <v>158</v>
      </c>
      <c r="F54" s="15"/>
      <c r="G54" s="88">
        <f>SUM(Table14[[#This Row],[Focusing on Women’s Health]:[Coordinating Stroke Care to Promote Prevention and Cultivate Positive
Outcomes]])</f>
        <v>1</v>
      </c>
      <c r="H54" s="25">
        <v>0</v>
      </c>
      <c r="I54" s="16">
        <v>1</v>
      </c>
      <c r="J54" s="16">
        <v>0</v>
      </c>
      <c r="K54" s="16">
        <v>0</v>
      </c>
      <c r="L54" s="16">
        <v>0</v>
      </c>
      <c r="M54" s="26">
        <v>0</v>
      </c>
      <c r="N54" s="25">
        <v>0</v>
      </c>
      <c r="O54" s="26">
        <v>0</v>
      </c>
      <c r="P54" s="25"/>
      <c r="Q54" s="26"/>
      <c r="R54" s="13">
        <v>0</v>
      </c>
      <c r="S54" s="16">
        <v>0</v>
      </c>
      <c r="T54" s="16">
        <v>0</v>
      </c>
      <c r="U54" s="16">
        <v>0</v>
      </c>
      <c r="V54" s="17">
        <v>0</v>
      </c>
      <c r="W54" s="16">
        <v>0</v>
      </c>
      <c r="X54" s="13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1</v>
      </c>
      <c r="AD54" s="16">
        <v>0</v>
      </c>
      <c r="AE54" s="16">
        <v>0</v>
      </c>
      <c r="AF54" s="16">
        <v>0</v>
      </c>
      <c r="AG54" s="26">
        <v>0</v>
      </c>
    </row>
    <row r="55" spans="1:33" x14ac:dyDescent="0.25">
      <c r="A55" s="13"/>
      <c r="B55" s="14" t="s">
        <v>40</v>
      </c>
      <c r="C55" s="15" t="s">
        <v>159</v>
      </c>
      <c r="D55" s="15"/>
      <c r="E55" s="15" t="s">
        <v>160</v>
      </c>
      <c r="F55" s="15"/>
      <c r="G55" s="88">
        <f>SUM(Table14[[#This Row],[Focusing on Women’s Health]:[Coordinating Stroke Care to Promote Prevention and Cultivate Positive
Outcomes]])</f>
        <v>1</v>
      </c>
      <c r="H55" s="25">
        <v>0</v>
      </c>
      <c r="I55" s="16">
        <v>1</v>
      </c>
      <c r="J55" s="16">
        <v>0</v>
      </c>
      <c r="K55" s="16">
        <v>0</v>
      </c>
      <c r="L55" s="16">
        <v>0</v>
      </c>
      <c r="M55" s="26">
        <v>0</v>
      </c>
      <c r="N55" s="25">
        <v>0</v>
      </c>
      <c r="O55" s="26">
        <v>0</v>
      </c>
      <c r="P55" s="25"/>
      <c r="Q55" s="26"/>
      <c r="R55" s="13">
        <v>0</v>
      </c>
      <c r="S55" s="16">
        <v>0</v>
      </c>
      <c r="T55" s="16">
        <v>0</v>
      </c>
      <c r="U55" s="16">
        <v>0</v>
      </c>
      <c r="V55" s="17">
        <v>0</v>
      </c>
      <c r="W55" s="16">
        <v>0</v>
      </c>
      <c r="X55" s="13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1</v>
      </c>
      <c r="AD55" s="16">
        <v>0</v>
      </c>
      <c r="AE55" s="16">
        <v>0</v>
      </c>
      <c r="AF55" s="16">
        <v>0</v>
      </c>
      <c r="AG55" s="26">
        <v>0</v>
      </c>
    </row>
    <row r="56" spans="1:33" x14ac:dyDescent="0.25">
      <c r="A56" s="13"/>
      <c r="B56" s="14" t="s">
        <v>40</v>
      </c>
      <c r="C56" s="15" t="s">
        <v>161</v>
      </c>
      <c r="D56" s="15"/>
      <c r="E56" s="15" t="s">
        <v>162</v>
      </c>
      <c r="F56" s="15"/>
      <c r="G56" s="88">
        <f>SUM(Table14[[#This Row],[Focusing on Women’s Health]:[Coordinating Stroke Care to Promote Prevention and Cultivate Positive
Outcomes]])</f>
        <v>1</v>
      </c>
      <c r="H56" s="25">
        <v>0</v>
      </c>
      <c r="I56" s="16">
        <v>1</v>
      </c>
      <c r="J56" s="16">
        <v>0</v>
      </c>
      <c r="K56" s="16">
        <v>0</v>
      </c>
      <c r="L56" s="16">
        <v>0</v>
      </c>
      <c r="M56" s="26">
        <v>0</v>
      </c>
      <c r="N56" s="25">
        <v>0</v>
      </c>
      <c r="O56" s="26">
        <v>0</v>
      </c>
      <c r="P56" s="25"/>
      <c r="Q56" s="26"/>
      <c r="R56" s="13">
        <v>0</v>
      </c>
      <c r="S56" s="16">
        <v>0</v>
      </c>
      <c r="T56" s="16">
        <v>0</v>
      </c>
      <c r="U56" s="16">
        <v>0</v>
      </c>
      <c r="V56" s="17">
        <v>0</v>
      </c>
      <c r="W56" s="16">
        <v>0</v>
      </c>
      <c r="X56" s="13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1</v>
      </c>
      <c r="AD56" s="16">
        <v>0</v>
      </c>
      <c r="AE56" s="16">
        <v>0</v>
      </c>
      <c r="AF56" s="16">
        <v>0</v>
      </c>
      <c r="AG56" s="26">
        <v>0</v>
      </c>
    </row>
    <row r="57" spans="1:33" x14ac:dyDescent="0.25">
      <c r="A57" s="13" t="s">
        <v>102</v>
      </c>
      <c r="B57" s="14" t="s">
        <v>40</v>
      </c>
      <c r="C57" s="15" t="s">
        <v>163</v>
      </c>
      <c r="D57" s="15"/>
      <c r="E57" s="15" t="s">
        <v>164</v>
      </c>
      <c r="F57" s="15"/>
      <c r="G57" s="88">
        <f>SUM(Table14[[#This Row],[Focusing on Women’s Health]:[Coordinating Stroke Care to Promote Prevention and Cultivate Positive
Outcomes]])</f>
        <v>1</v>
      </c>
      <c r="H57" s="25">
        <v>0</v>
      </c>
      <c r="I57" s="16">
        <v>1</v>
      </c>
      <c r="J57" s="16">
        <v>0</v>
      </c>
      <c r="K57" s="16">
        <v>0</v>
      </c>
      <c r="L57" s="16">
        <v>0</v>
      </c>
      <c r="M57" s="26">
        <v>0</v>
      </c>
      <c r="N57" s="25">
        <v>0</v>
      </c>
      <c r="O57" s="26">
        <v>0</v>
      </c>
      <c r="P57" s="25"/>
      <c r="Q57" s="26"/>
      <c r="R57" s="13">
        <v>0</v>
      </c>
      <c r="S57" s="16">
        <v>0</v>
      </c>
      <c r="T57" s="16">
        <v>0</v>
      </c>
      <c r="U57" s="16">
        <v>0</v>
      </c>
      <c r="V57" s="17">
        <v>0</v>
      </c>
      <c r="W57" s="16">
        <v>0</v>
      </c>
      <c r="X57" s="13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26">
        <v>1</v>
      </c>
    </row>
    <row r="58" spans="1:33" x14ac:dyDescent="0.25">
      <c r="A58" s="13" t="s">
        <v>102</v>
      </c>
      <c r="B58" s="37" t="s">
        <v>40</v>
      </c>
      <c r="C58" s="36" t="s">
        <v>165</v>
      </c>
      <c r="D58" s="36"/>
      <c r="E58" s="36" t="s">
        <v>166</v>
      </c>
      <c r="F58" s="15"/>
      <c r="G58" s="88">
        <f>SUM(Table14[[#This Row],[Focusing on Women’s Health]:[Coordinating Stroke Care to Promote Prevention and Cultivate Positive
Outcomes]])</f>
        <v>1</v>
      </c>
      <c r="H58" s="25">
        <v>0</v>
      </c>
      <c r="I58" s="16">
        <v>1</v>
      </c>
      <c r="J58" s="16">
        <v>0</v>
      </c>
      <c r="K58" s="16">
        <v>0</v>
      </c>
      <c r="L58" s="16">
        <v>0</v>
      </c>
      <c r="M58" s="26">
        <v>0</v>
      </c>
      <c r="N58" s="25">
        <v>0</v>
      </c>
      <c r="O58" s="26">
        <v>0</v>
      </c>
      <c r="P58" s="25"/>
      <c r="Q58" s="26"/>
      <c r="R58" s="13">
        <v>0</v>
      </c>
      <c r="S58" s="16">
        <v>0</v>
      </c>
      <c r="T58" s="16">
        <v>1</v>
      </c>
      <c r="U58" s="16">
        <v>0</v>
      </c>
      <c r="V58" s="17">
        <v>0</v>
      </c>
      <c r="W58" s="16">
        <v>0</v>
      </c>
      <c r="X58" s="13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26">
        <v>0</v>
      </c>
    </row>
    <row r="59" spans="1:33" x14ac:dyDescent="0.25">
      <c r="A59" s="13"/>
      <c r="B59" s="37" t="s">
        <v>40</v>
      </c>
      <c r="C59" s="36" t="s">
        <v>167</v>
      </c>
      <c r="D59" s="36"/>
      <c r="E59" s="36" t="s">
        <v>168</v>
      </c>
      <c r="F59" s="15"/>
      <c r="G59" s="88">
        <f>SUM(Table14[[#This Row],[Focusing on Women’s Health]:[Coordinating Stroke Care to Promote Prevention and Cultivate Positive
Outcomes]])</f>
        <v>1</v>
      </c>
      <c r="H59" s="25">
        <v>0</v>
      </c>
      <c r="I59" s="16">
        <v>1</v>
      </c>
      <c r="J59" s="16">
        <v>0</v>
      </c>
      <c r="K59" s="16">
        <v>0</v>
      </c>
      <c r="L59" s="16">
        <v>0</v>
      </c>
      <c r="M59" s="26">
        <v>0</v>
      </c>
      <c r="N59" s="25">
        <v>0</v>
      </c>
      <c r="O59" s="26">
        <v>1</v>
      </c>
      <c r="P59" s="25"/>
      <c r="Q59" s="26"/>
      <c r="R59" s="13">
        <v>0</v>
      </c>
      <c r="S59" s="16">
        <v>0</v>
      </c>
      <c r="T59" s="16">
        <v>0</v>
      </c>
      <c r="U59" s="16">
        <v>0</v>
      </c>
      <c r="V59" s="17">
        <v>1</v>
      </c>
      <c r="W59" s="16">
        <v>0</v>
      </c>
      <c r="X59" s="13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26">
        <v>0</v>
      </c>
    </row>
    <row r="60" spans="1:33" x14ac:dyDescent="0.25">
      <c r="A60" s="13"/>
      <c r="B60" s="37" t="s">
        <v>40</v>
      </c>
      <c r="C60" s="36" t="s">
        <v>169</v>
      </c>
      <c r="D60" s="36"/>
      <c r="E60" s="36" t="s">
        <v>170</v>
      </c>
      <c r="F60" s="15"/>
      <c r="G60" s="88">
        <f>SUM(Table14[[#This Row],[Focusing on Women’s Health]:[Coordinating Stroke Care to Promote Prevention and Cultivate Positive
Outcomes]])</f>
        <v>1</v>
      </c>
      <c r="H60" s="25">
        <v>0</v>
      </c>
      <c r="I60" s="16">
        <v>1</v>
      </c>
      <c r="J60" s="16">
        <v>0</v>
      </c>
      <c r="K60" s="16">
        <v>0</v>
      </c>
      <c r="L60" s="16">
        <v>0</v>
      </c>
      <c r="M60" s="26">
        <v>0</v>
      </c>
      <c r="N60" s="25">
        <v>0</v>
      </c>
      <c r="O60" s="26">
        <v>1</v>
      </c>
      <c r="P60" s="25"/>
      <c r="Q60" s="26"/>
      <c r="R60" s="13">
        <v>0</v>
      </c>
      <c r="S60" s="16">
        <v>0</v>
      </c>
      <c r="T60" s="16">
        <v>0</v>
      </c>
      <c r="U60" s="16">
        <v>0</v>
      </c>
      <c r="V60" s="17">
        <v>1</v>
      </c>
      <c r="W60" s="16">
        <v>0</v>
      </c>
      <c r="X60" s="13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26">
        <v>0</v>
      </c>
    </row>
    <row r="61" spans="1:33" x14ac:dyDescent="0.25">
      <c r="A61" s="13"/>
      <c r="B61" s="37" t="s">
        <v>40</v>
      </c>
      <c r="C61" s="36" t="s">
        <v>171</v>
      </c>
      <c r="D61" s="36"/>
      <c r="E61" s="36" t="s">
        <v>172</v>
      </c>
      <c r="F61" s="15"/>
      <c r="G61" s="88">
        <f>SUM(Table14[[#This Row],[Focusing on Women’s Health]:[Coordinating Stroke Care to Promote Prevention and Cultivate Positive
Outcomes]])</f>
        <v>1</v>
      </c>
      <c r="H61" s="25">
        <v>0</v>
      </c>
      <c r="I61" s="16">
        <v>1</v>
      </c>
      <c r="J61" s="16">
        <v>0</v>
      </c>
      <c r="K61" s="16">
        <v>0</v>
      </c>
      <c r="L61" s="16">
        <v>0</v>
      </c>
      <c r="M61" s="26">
        <v>0</v>
      </c>
      <c r="N61" s="25">
        <v>0</v>
      </c>
      <c r="O61" s="26">
        <v>1</v>
      </c>
      <c r="P61" s="25"/>
      <c r="Q61" s="26"/>
      <c r="R61" s="13">
        <v>0</v>
      </c>
      <c r="S61" s="16">
        <v>0</v>
      </c>
      <c r="T61" s="16">
        <v>0</v>
      </c>
      <c r="U61" s="16">
        <v>0</v>
      </c>
      <c r="V61" s="17">
        <v>1</v>
      </c>
      <c r="W61" s="16">
        <v>0</v>
      </c>
      <c r="X61" s="13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0</v>
      </c>
      <c r="AF61" s="16">
        <v>0</v>
      </c>
      <c r="AG61" s="26">
        <v>0</v>
      </c>
    </row>
    <row r="62" spans="1:33" x14ac:dyDescent="0.25">
      <c r="A62" s="13"/>
      <c r="B62" s="37" t="s">
        <v>40</v>
      </c>
      <c r="C62" s="36" t="s">
        <v>173</v>
      </c>
      <c r="D62" s="36"/>
      <c r="E62" s="36" t="s">
        <v>174</v>
      </c>
      <c r="F62" s="15"/>
      <c r="G62" s="88">
        <f>SUM(Table14[[#This Row],[Focusing on Women’s Health]:[Coordinating Stroke Care to Promote Prevention and Cultivate Positive
Outcomes]])</f>
        <v>1</v>
      </c>
      <c r="H62" s="25">
        <v>0</v>
      </c>
      <c r="I62" s="16">
        <v>1</v>
      </c>
      <c r="J62" s="16">
        <v>0</v>
      </c>
      <c r="K62" s="16">
        <v>0</v>
      </c>
      <c r="L62" s="16">
        <v>0</v>
      </c>
      <c r="M62" s="26">
        <v>0</v>
      </c>
      <c r="N62" s="25">
        <v>0</v>
      </c>
      <c r="O62" s="26">
        <v>1</v>
      </c>
      <c r="P62" s="25"/>
      <c r="Q62" s="26"/>
      <c r="R62" s="13">
        <v>0</v>
      </c>
      <c r="S62" s="16">
        <v>0</v>
      </c>
      <c r="T62" s="16">
        <v>0</v>
      </c>
      <c r="U62" s="16">
        <v>0</v>
      </c>
      <c r="V62" s="17">
        <v>1</v>
      </c>
      <c r="W62" s="16">
        <v>0</v>
      </c>
      <c r="X62" s="13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26">
        <v>0</v>
      </c>
    </row>
    <row r="63" spans="1:33" x14ac:dyDescent="0.25">
      <c r="A63" s="13"/>
      <c r="B63" s="37" t="s">
        <v>40</v>
      </c>
      <c r="C63" s="36" t="s">
        <v>175</v>
      </c>
      <c r="D63" s="36"/>
      <c r="E63" s="36" t="s">
        <v>176</v>
      </c>
      <c r="F63" s="15"/>
      <c r="G63" s="88">
        <f>SUM(Table14[[#This Row],[Focusing on Women’s Health]:[Coordinating Stroke Care to Promote Prevention and Cultivate Positive
Outcomes]])</f>
        <v>1</v>
      </c>
      <c r="H63" s="25">
        <v>0</v>
      </c>
      <c r="I63" s="16">
        <v>1</v>
      </c>
      <c r="J63" s="16">
        <v>0</v>
      </c>
      <c r="K63" s="16">
        <v>0</v>
      </c>
      <c r="L63" s="16">
        <v>0</v>
      </c>
      <c r="M63" s="26">
        <v>0</v>
      </c>
      <c r="N63" s="25">
        <v>0</v>
      </c>
      <c r="O63" s="26">
        <v>1</v>
      </c>
      <c r="P63" s="25"/>
      <c r="Q63" s="26"/>
      <c r="R63" s="13">
        <v>0</v>
      </c>
      <c r="S63" s="16">
        <v>0</v>
      </c>
      <c r="T63" s="16">
        <v>0</v>
      </c>
      <c r="U63" s="16">
        <v>0</v>
      </c>
      <c r="V63" s="17">
        <v>1</v>
      </c>
      <c r="W63" s="16">
        <v>0</v>
      </c>
      <c r="X63" s="13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  <c r="AD63" s="16">
        <v>0</v>
      </c>
      <c r="AE63" s="16">
        <v>0</v>
      </c>
      <c r="AF63" s="16">
        <v>0</v>
      </c>
      <c r="AG63" s="26">
        <v>0</v>
      </c>
    </row>
    <row r="64" spans="1:33" x14ac:dyDescent="0.25">
      <c r="A64" s="13"/>
      <c r="B64" s="37" t="s">
        <v>40</v>
      </c>
      <c r="C64" s="36" t="s">
        <v>177</v>
      </c>
      <c r="D64" s="36"/>
      <c r="E64" s="36" t="s">
        <v>178</v>
      </c>
      <c r="F64" s="15"/>
      <c r="G64" s="88">
        <f>SUM(Table14[[#This Row],[Focusing on Women’s Health]:[Coordinating Stroke Care to Promote Prevention and Cultivate Positive
Outcomes]])</f>
        <v>1</v>
      </c>
      <c r="H64" s="25">
        <v>0</v>
      </c>
      <c r="I64" s="16">
        <v>1</v>
      </c>
      <c r="J64" s="16">
        <v>0</v>
      </c>
      <c r="K64" s="16">
        <v>0</v>
      </c>
      <c r="L64" s="16">
        <v>0</v>
      </c>
      <c r="M64" s="26">
        <v>0</v>
      </c>
      <c r="N64" s="25">
        <v>0</v>
      </c>
      <c r="O64" s="26">
        <v>1</v>
      </c>
      <c r="P64" s="25"/>
      <c r="Q64" s="26"/>
      <c r="R64" s="13">
        <v>0</v>
      </c>
      <c r="S64" s="16">
        <v>0</v>
      </c>
      <c r="T64" s="16">
        <v>0</v>
      </c>
      <c r="U64" s="16">
        <v>0</v>
      </c>
      <c r="V64" s="17">
        <v>1</v>
      </c>
      <c r="W64" s="16">
        <v>0</v>
      </c>
      <c r="X64" s="13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26">
        <v>0</v>
      </c>
    </row>
    <row r="65" spans="1:33" x14ac:dyDescent="0.25">
      <c r="A65" s="13" t="s">
        <v>102</v>
      </c>
      <c r="B65" s="14" t="s">
        <v>40</v>
      </c>
      <c r="C65" s="15" t="s">
        <v>179</v>
      </c>
      <c r="D65" s="15" t="s">
        <v>180</v>
      </c>
      <c r="E65" s="15" t="s">
        <v>181</v>
      </c>
      <c r="F65" s="15"/>
      <c r="G65" s="88">
        <f>SUM(Table14[[#This Row],[Focusing on Women’s Health]:[Coordinating Stroke Care to Promote Prevention and Cultivate Positive
Outcomes]])</f>
        <v>2</v>
      </c>
      <c r="H65" s="25">
        <v>1</v>
      </c>
      <c r="I65" s="16">
        <v>1</v>
      </c>
      <c r="J65" s="16">
        <v>1</v>
      </c>
      <c r="K65" s="16">
        <v>0</v>
      </c>
      <c r="L65" s="16">
        <v>0</v>
      </c>
      <c r="M65" s="26">
        <v>0</v>
      </c>
      <c r="N65" s="25">
        <v>0</v>
      </c>
      <c r="O65" s="26">
        <v>0</v>
      </c>
      <c r="P65" s="25"/>
      <c r="Q65" s="26"/>
      <c r="R65" s="13">
        <v>1</v>
      </c>
      <c r="S65" s="16">
        <v>1</v>
      </c>
      <c r="T65" s="16">
        <v>0</v>
      </c>
      <c r="U65" s="16">
        <v>0</v>
      </c>
      <c r="V65" s="17">
        <v>0</v>
      </c>
      <c r="W65" s="16">
        <v>0</v>
      </c>
      <c r="X65" s="13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26">
        <v>0</v>
      </c>
    </row>
    <row r="66" spans="1:33" x14ac:dyDescent="0.25">
      <c r="A66" s="13" t="s">
        <v>102</v>
      </c>
      <c r="B66" s="14" t="s">
        <v>40</v>
      </c>
      <c r="C66" s="15" t="s">
        <v>182</v>
      </c>
      <c r="D66" s="15" t="s">
        <v>183</v>
      </c>
      <c r="E66" s="15" t="s">
        <v>184</v>
      </c>
      <c r="F66" s="15"/>
      <c r="G66" s="88">
        <f>SUM(Table14[[#This Row],[Focusing on Women’s Health]:[Coordinating Stroke Care to Promote Prevention and Cultivate Positive
Outcomes]])</f>
        <v>3</v>
      </c>
      <c r="H66" s="25">
        <v>1</v>
      </c>
      <c r="I66" s="16">
        <v>1</v>
      </c>
      <c r="J66" s="16">
        <v>1</v>
      </c>
      <c r="K66" s="16">
        <v>0</v>
      </c>
      <c r="L66" s="16">
        <v>0</v>
      </c>
      <c r="M66" s="26">
        <v>0</v>
      </c>
      <c r="N66" s="25">
        <v>0</v>
      </c>
      <c r="O66" s="26">
        <v>1</v>
      </c>
      <c r="P66" s="29"/>
      <c r="Q66" s="60"/>
      <c r="R66" s="13">
        <v>0</v>
      </c>
      <c r="S66" s="16">
        <v>0</v>
      </c>
      <c r="T66" s="16">
        <v>0</v>
      </c>
      <c r="U66" s="16">
        <v>0</v>
      </c>
      <c r="V66" s="17">
        <v>0</v>
      </c>
      <c r="W66" s="16">
        <v>1</v>
      </c>
      <c r="X66" s="13">
        <v>0</v>
      </c>
      <c r="Y66" s="16">
        <v>1</v>
      </c>
      <c r="Z66" s="16">
        <v>0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26">
        <v>1</v>
      </c>
    </row>
    <row r="67" spans="1:33" x14ac:dyDescent="0.25">
      <c r="A67" s="13" t="s">
        <v>102</v>
      </c>
      <c r="B67" s="14" t="s">
        <v>40</v>
      </c>
      <c r="C67" s="15" t="s">
        <v>185</v>
      </c>
      <c r="D67" s="15" t="s">
        <v>186</v>
      </c>
      <c r="E67" s="15" t="s">
        <v>187</v>
      </c>
      <c r="F67" s="15"/>
      <c r="G67" s="88">
        <f>SUM(Table14[[#This Row],[Focusing on Women’s Health]:[Coordinating Stroke Care to Promote Prevention and Cultivate Positive
Outcomes]])</f>
        <v>2</v>
      </c>
      <c r="H67" s="25">
        <v>0</v>
      </c>
      <c r="I67" s="16">
        <v>1</v>
      </c>
      <c r="J67" s="16">
        <v>1</v>
      </c>
      <c r="K67" s="16">
        <v>0</v>
      </c>
      <c r="L67" s="16">
        <v>0</v>
      </c>
      <c r="M67" s="26">
        <v>0</v>
      </c>
      <c r="N67" s="25">
        <v>1</v>
      </c>
      <c r="O67" s="26">
        <v>0</v>
      </c>
      <c r="P67" s="25"/>
      <c r="Q67" s="26"/>
      <c r="R67" s="13">
        <v>0</v>
      </c>
      <c r="S67" s="16">
        <v>0</v>
      </c>
      <c r="T67" s="16">
        <v>0</v>
      </c>
      <c r="U67" s="16">
        <v>0</v>
      </c>
      <c r="V67" s="17">
        <v>0</v>
      </c>
      <c r="W67" s="16">
        <v>0</v>
      </c>
      <c r="X67" s="13">
        <v>0</v>
      </c>
      <c r="Y67" s="16">
        <v>0</v>
      </c>
      <c r="Z67" s="16">
        <v>0</v>
      </c>
      <c r="AA67" s="16">
        <v>1</v>
      </c>
      <c r="AB67" s="16">
        <v>1</v>
      </c>
      <c r="AC67" s="16">
        <v>0</v>
      </c>
      <c r="AD67" s="16">
        <v>0</v>
      </c>
      <c r="AE67" s="16">
        <v>0</v>
      </c>
      <c r="AF67" s="16">
        <v>0</v>
      </c>
      <c r="AG67" s="26">
        <v>0</v>
      </c>
    </row>
    <row r="68" spans="1:33" x14ac:dyDescent="0.25">
      <c r="A68" s="13" t="s">
        <v>102</v>
      </c>
      <c r="B68" s="37" t="s">
        <v>40</v>
      </c>
      <c r="C68" s="36" t="s">
        <v>188</v>
      </c>
      <c r="D68" s="36" t="s">
        <v>189</v>
      </c>
      <c r="E68" s="36" t="s">
        <v>190</v>
      </c>
      <c r="F68" s="15"/>
      <c r="G68" s="88">
        <f>SUM(Table14[[#This Row],[Focusing on Women’s Health]:[Coordinating Stroke Care to Promote Prevention and Cultivate Positive
Outcomes]])</f>
        <v>1</v>
      </c>
      <c r="H68" s="25">
        <v>0</v>
      </c>
      <c r="I68" s="16">
        <v>0</v>
      </c>
      <c r="J68" s="16">
        <v>1</v>
      </c>
      <c r="K68" s="16">
        <v>0</v>
      </c>
      <c r="L68" s="16">
        <v>0</v>
      </c>
      <c r="M68" s="26">
        <v>0</v>
      </c>
      <c r="N68" s="25">
        <v>0</v>
      </c>
      <c r="O68" s="26">
        <v>0</v>
      </c>
      <c r="P68" s="25"/>
      <c r="Q68" s="26"/>
      <c r="R68" s="13">
        <v>0</v>
      </c>
      <c r="S68" s="16">
        <v>0</v>
      </c>
      <c r="T68" s="16">
        <v>1</v>
      </c>
      <c r="U68" s="16">
        <v>0</v>
      </c>
      <c r="V68" s="17">
        <v>0</v>
      </c>
      <c r="W68" s="16">
        <v>0</v>
      </c>
      <c r="X68" s="13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16">
        <v>0</v>
      </c>
      <c r="AE68" s="16">
        <v>0</v>
      </c>
      <c r="AF68" s="16">
        <v>0</v>
      </c>
      <c r="AG68" s="26">
        <v>0</v>
      </c>
    </row>
    <row r="69" spans="1:33" x14ac:dyDescent="0.25">
      <c r="A69" s="13" t="s">
        <v>102</v>
      </c>
      <c r="B69" s="14" t="s">
        <v>40</v>
      </c>
      <c r="C69" s="15" t="s">
        <v>191</v>
      </c>
      <c r="D69" s="15"/>
      <c r="E69" s="15" t="s">
        <v>192</v>
      </c>
      <c r="F69" s="15"/>
      <c r="G69" s="88">
        <f>SUM(Table14[[#This Row],[Focusing on Women’s Health]:[Coordinating Stroke Care to Promote Prevention and Cultivate Positive
Outcomes]])</f>
        <v>1</v>
      </c>
      <c r="H69" s="25">
        <v>0</v>
      </c>
      <c r="I69" s="16">
        <v>1</v>
      </c>
      <c r="J69" s="16">
        <v>0</v>
      </c>
      <c r="K69" s="16">
        <v>0</v>
      </c>
      <c r="L69" s="16">
        <v>0</v>
      </c>
      <c r="M69" s="26">
        <v>0</v>
      </c>
      <c r="N69" s="25">
        <v>1</v>
      </c>
      <c r="O69" s="26">
        <v>0</v>
      </c>
      <c r="P69" s="25"/>
      <c r="Q69" s="26"/>
      <c r="R69" s="13">
        <v>0</v>
      </c>
      <c r="S69" s="16">
        <v>0</v>
      </c>
      <c r="T69" s="16">
        <v>0</v>
      </c>
      <c r="U69" s="16">
        <v>0</v>
      </c>
      <c r="V69" s="17">
        <v>0</v>
      </c>
      <c r="W69" s="16">
        <v>0</v>
      </c>
      <c r="X69" s="13">
        <v>0</v>
      </c>
      <c r="Y69" s="16">
        <v>0</v>
      </c>
      <c r="Z69" s="16">
        <v>0</v>
      </c>
      <c r="AA69" s="16">
        <v>0</v>
      </c>
      <c r="AB69" s="16">
        <v>1</v>
      </c>
      <c r="AC69" s="16">
        <v>0</v>
      </c>
      <c r="AD69" s="16">
        <v>0</v>
      </c>
      <c r="AE69" s="16">
        <v>0</v>
      </c>
      <c r="AF69" s="16">
        <v>0</v>
      </c>
      <c r="AG69" s="26">
        <v>0</v>
      </c>
    </row>
    <row r="70" spans="1:33" x14ac:dyDescent="0.25">
      <c r="A70" s="13" t="s">
        <v>102</v>
      </c>
      <c r="B70" s="14" t="s">
        <v>40</v>
      </c>
      <c r="C70" s="15" t="s">
        <v>193</v>
      </c>
      <c r="D70" s="15"/>
      <c r="E70" s="15" t="s">
        <v>194</v>
      </c>
      <c r="F70" s="15"/>
      <c r="G70" s="88">
        <f>SUM(Table14[[#This Row],[Focusing on Women’s Health]:[Coordinating Stroke Care to Promote Prevention and Cultivate Positive
Outcomes]])</f>
        <v>1</v>
      </c>
      <c r="H70" s="25">
        <v>0</v>
      </c>
      <c r="I70" s="16">
        <v>1</v>
      </c>
      <c r="J70" s="16">
        <v>0</v>
      </c>
      <c r="K70" s="16">
        <v>0</v>
      </c>
      <c r="L70" s="16">
        <v>0</v>
      </c>
      <c r="M70" s="26">
        <v>0</v>
      </c>
      <c r="N70" s="25">
        <v>0</v>
      </c>
      <c r="O70" s="26">
        <v>0</v>
      </c>
      <c r="P70" s="25"/>
      <c r="Q70" s="26"/>
      <c r="R70" s="13">
        <v>0</v>
      </c>
      <c r="S70" s="16">
        <v>0</v>
      </c>
      <c r="T70" s="16">
        <v>0</v>
      </c>
      <c r="U70" s="16">
        <v>0</v>
      </c>
      <c r="V70" s="17">
        <v>0</v>
      </c>
      <c r="W70" s="16">
        <v>0</v>
      </c>
      <c r="X70" s="13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1</v>
      </c>
      <c r="AE70" s="16">
        <v>0</v>
      </c>
      <c r="AF70" s="16">
        <v>0</v>
      </c>
      <c r="AG70" s="26">
        <v>0</v>
      </c>
    </row>
    <row r="71" spans="1:33" x14ac:dyDescent="0.25">
      <c r="A71" s="13"/>
      <c r="B71" s="14" t="s">
        <v>40</v>
      </c>
      <c r="C71" s="15" t="s">
        <v>195</v>
      </c>
      <c r="D71" s="15"/>
      <c r="E71" s="15" t="s">
        <v>196</v>
      </c>
      <c r="F71" s="15"/>
      <c r="G71" s="88">
        <f>SUM(Table14[[#This Row],[Focusing on Women’s Health]:[Coordinating Stroke Care to Promote Prevention and Cultivate Positive
Outcomes]])</f>
        <v>1</v>
      </c>
      <c r="H71" s="25">
        <v>0</v>
      </c>
      <c r="I71" s="16">
        <v>1</v>
      </c>
      <c r="J71" s="16">
        <v>0</v>
      </c>
      <c r="K71" s="16">
        <v>0</v>
      </c>
      <c r="L71" s="16">
        <v>0</v>
      </c>
      <c r="M71" s="26">
        <v>0</v>
      </c>
      <c r="N71" s="25">
        <v>0</v>
      </c>
      <c r="O71" s="26">
        <v>0</v>
      </c>
      <c r="P71" s="25"/>
      <c r="Q71" s="26"/>
      <c r="R71" s="13">
        <v>0</v>
      </c>
      <c r="S71" s="16">
        <v>0</v>
      </c>
      <c r="T71" s="16">
        <v>0</v>
      </c>
      <c r="U71" s="16">
        <v>0</v>
      </c>
      <c r="V71" s="17">
        <v>0</v>
      </c>
      <c r="W71" s="16">
        <v>0</v>
      </c>
      <c r="X71" s="13">
        <v>0</v>
      </c>
      <c r="Y71" s="16">
        <v>0</v>
      </c>
      <c r="Z71" s="16">
        <v>1</v>
      </c>
      <c r="AA71" s="16">
        <v>0</v>
      </c>
      <c r="AB71" s="16">
        <v>0</v>
      </c>
      <c r="AC71" s="16">
        <v>0</v>
      </c>
      <c r="AD71" s="16">
        <v>0</v>
      </c>
      <c r="AE71" s="16">
        <v>0</v>
      </c>
      <c r="AF71" s="16">
        <v>0</v>
      </c>
      <c r="AG71" s="26">
        <v>0</v>
      </c>
    </row>
    <row r="72" spans="1:33" x14ac:dyDescent="0.25">
      <c r="A72" s="13"/>
      <c r="B72" s="37" t="s">
        <v>40</v>
      </c>
      <c r="C72" s="36" t="s">
        <v>197</v>
      </c>
      <c r="D72" s="36"/>
      <c r="E72" s="36" t="s">
        <v>198</v>
      </c>
      <c r="F72" s="15"/>
      <c r="G72" s="88">
        <f>SUM(Table14[[#This Row],[Focusing on Women’s Health]:[Coordinating Stroke Care to Promote Prevention and Cultivate Positive
Outcomes]])</f>
        <v>1</v>
      </c>
      <c r="H72" s="25">
        <v>0</v>
      </c>
      <c r="I72" s="16">
        <v>1</v>
      </c>
      <c r="J72" s="16">
        <v>0</v>
      </c>
      <c r="K72" s="16">
        <v>0</v>
      </c>
      <c r="L72" s="16">
        <v>0</v>
      </c>
      <c r="M72" s="26">
        <v>0</v>
      </c>
      <c r="N72" s="25">
        <v>0</v>
      </c>
      <c r="O72" s="26">
        <v>0</v>
      </c>
      <c r="P72" s="25"/>
      <c r="Q72" s="26"/>
      <c r="R72" s="13">
        <v>0</v>
      </c>
      <c r="S72" s="16">
        <v>1</v>
      </c>
      <c r="T72" s="16">
        <v>0</v>
      </c>
      <c r="U72" s="16">
        <v>0</v>
      </c>
      <c r="V72" s="17">
        <v>0</v>
      </c>
      <c r="W72" s="16">
        <v>0</v>
      </c>
      <c r="X72" s="13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F72" s="16">
        <v>0</v>
      </c>
      <c r="AG72" s="26">
        <v>0</v>
      </c>
    </row>
    <row r="73" spans="1:33" x14ac:dyDescent="0.25">
      <c r="A73" s="13"/>
      <c r="B73" s="14" t="s">
        <v>40</v>
      </c>
      <c r="C73" s="15" t="s">
        <v>199</v>
      </c>
      <c r="D73" s="15" t="s">
        <v>200</v>
      </c>
      <c r="E73" s="15" t="s">
        <v>201</v>
      </c>
      <c r="F73" s="15"/>
      <c r="G73" s="88">
        <f>SUM(Table14[[#This Row],[Focusing on Women’s Health]:[Coordinating Stroke Care to Promote Prevention and Cultivate Positive
Outcomes]])</f>
        <v>1</v>
      </c>
      <c r="H73" s="25">
        <v>0</v>
      </c>
      <c r="I73" s="16">
        <v>0</v>
      </c>
      <c r="J73" s="16">
        <v>1</v>
      </c>
      <c r="K73" s="16">
        <v>0</v>
      </c>
      <c r="L73" s="16">
        <v>0</v>
      </c>
      <c r="M73" s="26">
        <v>0</v>
      </c>
      <c r="N73" s="25">
        <v>0</v>
      </c>
      <c r="O73" s="26">
        <v>0</v>
      </c>
      <c r="P73" s="25"/>
      <c r="Q73" s="26"/>
      <c r="R73" s="13">
        <v>0</v>
      </c>
      <c r="S73" s="16">
        <v>0</v>
      </c>
      <c r="T73" s="16">
        <v>0</v>
      </c>
      <c r="U73" s="16">
        <v>0</v>
      </c>
      <c r="V73" s="17">
        <v>0</v>
      </c>
      <c r="W73" s="16">
        <v>0</v>
      </c>
      <c r="X73" s="13">
        <v>0</v>
      </c>
      <c r="Y73" s="16">
        <v>0</v>
      </c>
      <c r="Z73" s="16">
        <v>0</v>
      </c>
      <c r="AA73" s="16">
        <v>1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26">
        <v>0</v>
      </c>
    </row>
    <row r="74" spans="1:33" x14ac:dyDescent="0.25">
      <c r="A74" s="13"/>
      <c r="B74" s="14" t="s">
        <v>40</v>
      </c>
      <c r="C74" s="15" t="s">
        <v>202</v>
      </c>
      <c r="D74" s="15"/>
      <c r="E74" s="15" t="s">
        <v>203</v>
      </c>
      <c r="F74" s="15"/>
      <c r="G74" s="88">
        <f>SUM(Table14[[#This Row],[Focusing on Women’s Health]:[Coordinating Stroke Care to Promote Prevention and Cultivate Positive
Outcomes]])</f>
        <v>1</v>
      </c>
      <c r="H74" s="25">
        <v>0</v>
      </c>
      <c r="I74" s="16">
        <v>1</v>
      </c>
      <c r="J74" s="16">
        <v>0</v>
      </c>
      <c r="K74" s="16">
        <v>0</v>
      </c>
      <c r="L74" s="16">
        <v>0</v>
      </c>
      <c r="M74" s="26">
        <v>0</v>
      </c>
      <c r="N74" s="25">
        <v>0</v>
      </c>
      <c r="O74" s="26">
        <v>0</v>
      </c>
      <c r="P74" s="25"/>
      <c r="Q74" s="26"/>
      <c r="R74" s="13">
        <v>0</v>
      </c>
      <c r="S74" s="16">
        <v>0</v>
      </c>
      <c r="T74" s="16">
        <v>0</v>
      </c>
      <c r="U74" s="16">
        <v>0</v>
      </c>
      <c r="V74" s="17">
        <v>0</v>
      </c>
      <c r="W74" s="16">
        <v>0</v>
      </c>
      <c r="X74" s="13">
        <v>0</v>
      </c>
      <c r="Y74" s="16">
        <v>0</v>
      </c>
      <c r="Z74" s="16">
        <v>0</v>
      </c>
      <c r="AA74" s="16">
        <v>1</v>
      </c>
      <c r="AB74" s="16">
        <v>0</v>
      </c>
      <c r="AC74" s="16">
        <v>0</v>
      </c>
      <c r="AD74" s="16">
        <v>0</v>
      </c>
      <c r="AE74" s="16">
        <v>0</v>
      </c>
      <c r="AF74" s="16">
        <v>0</v>
      </c>
      <c r="AG74" s="26">
        <v>0</v>
      </c>
    </row>
    <row r="75" spans="1:33" x14ac:dyDescent="0.25">
      <c r="A75" s="13"/>
      <c r="B75" s="14" t="s">
        <v>40</v>
      </c>
      <c r="C75" s="15" t="s">
        <v>204</v>
      </c>
      <c r="D75" s="15"/>
      <c r="E75" s="15" t="s">
        <v>205</v>
      </c>
      <c r="F75" s="15"/>
      <c r="G75" s="88">
        <f>SUM(Table14[[#This Row],[Focusing on Women’s Health]:[Coordinating Stroke Care to Promote Prevention and Cultivate Positive
Outcomes]])</f>
        <v>1</v>
      </c>
      <c r="H75" s="25">
        <v>0</v>
      </c>
      <c r="I75" s="16">
        <v>1</v>
      </c>
      <c r="J75" s="16">
        <v>0</v>
      </c>
      <c r="K75" s="16">
        <v>0</v>
      </c>
      <c r="L75" s="16">
        <v>0</v>
      </c>
      <c r="M75" s="26">
        <v>0</v>
      </c>
      <c r="N75" s="25">
        <v>1</v>
      </c>
      <c r="O75" s="26">
        <v>0</v>
      </c>
      <c r="P75" s="25"/>
      <c r="Q75" s="26"/>
      <c r="R75" s="13">
        <v>0</v>
      </c>
      <c r="S75" s="16">
        <v>0</v>
      </c>
      <c r="T75" s="16">
        <v>0</v>
      </c>
      <c r="U75" s="16">
        <v>0</v>
      </c>
      <c r="V75" s="17">
        <v>0</v>
      </c>
      <c r="W75" s="16">
        <v>0</v>
      </c>
      <c r="X75" s="13">
        <v>0</v>
      </c>
      <c r="Y75" s="16">
        <v>0</v>
      </c>
      <c r="Z75" s="16">
        <v>0</v>
      </c>
      <c r="AA75" s="16">
        <v>1</v>
      </c>
      <c r="AB75" s="16">
        <v>0</v>
      </c>
      <c r="AC75" s="16">
        <v>0</v>
      </c>
      <c r="AD75" s="16">
        <v>0</v>
      </c>
      <c r="AE75" s="16">
        <v>0</v>
      </c>
      <c r="AF75" s="16">
        <v>0</v>
      </c>
      <c r="AG75" s="26">
        <v>0</v>
      </c>
    </row>
    <row r="76" spans="1:33" x14ac:dyDescent="0.25">
      <c r="A76" s="13"/>
      <c r="B76" s="14" t="s">
        <v>40</v>
      </c>
      <c r="C76" s="15" t="s">
        <v>206</v>
      </c>
      <c r="D76" s="15"/>
      <c r="E76" s="15" t="s">
        <v>207</v>
      </c>
      <c r="F76" s="15"/>
      <c r="G76" s="88">
        <f>SUM(Table14[[#This Row],[Focusing on Women’s Health]:[Coordinating Stroke Care to Promote Prevention and Cultivate Positive
Outcomes]])</f>
        <v>1</v>
      </c>
      <c r="H76" s="25">
        <v>0</v>
      </c>
      <c r="I76" s="16">
        <v>1</v>
      </c>
      <c r="J76" s="16">
        <v>0</v>
      </c>
      <c r="K76" s="16">
        <v>0</v>
      </c>
      <c r="L76" s="16">
        <v>0</v>
      </c>
      <c r="M76" s="26">
        <v>0</v>
      </c>
      <c r="N76" s="25">
        <v>1</v>
      </c>
      <c r="O76" s="26">
        <v>0</v>
      </c>
      <c r="P76" s="25"/>
      <c r="Q76" s="26"/>
      <c r="R76" s="13">
        <v>0</v>
      </c>
      <c r="S76" s="16">
        <v>0</v>
      </c>
      <c r="T76" s="16">
        <v>0</v>
      </c>
      <c r="U76" s="16">
        <v>0</v>
      </c>
      <c r="V76" s="17">
        <v>0</v>
      </c>
      <c r="W76" s="16">
        <v>0</v>
      </c>
      <c r="X76" s="13">
        <v>0</v>
      </c>
      <c r="Y76" s="16">
        <v>0</v>
      </c>
      <c r="Z76" s="16">
        <v>0</v>
      </c>
      <c r="AA76" s="16">
        <v>1</v>
      </c>
      <c r="AB76" s="16">
        <v>0</v>
      </c>
      <c r="AC76" s="16">
        <v>0</v>
      </c>
      <c r="AD76" s="16">
        <v>0</v>
      </c>
      <c r="AE76" s="16">
        <v>0</v>
      </c>
      <c r="AF76" s="16">
        <v>0</v>
      </c>
      <c r="AG76" s="26">
        <v>0</v>
      </c>
    </row>
    <row r="77" spans="1:33" x14ac:dyDescent="0.25">
      <c r="A77" s="13"/>
      <c r="B77" s="14" t="s">
        <v>40</v>
      </c>
      <c r="C77" s="15" t="s">
        <v>208</v>
      </c>
      <c r="D77" s="15"/>
      <c r="E77" s="15" t="s">
        <v>209</v>
      </c>
      <c r="F77" s="15"/>
      <c r="G77" s="88">
        <f>SUM(Table14[[#This Row],[Focusing on Women’s Health]:[Coordinating Stroke Care to Promote Prevention and Cultivate Positive
Outcomes]])</f>
        <v>1</v>
      </c>
      <c r="H77" s="25">
        <v>0</v>
      </c>
      <c r="I77" s="16">
        <v>1</v>
      </c>
      <c r="J77" s="16">
        <v>0</v>
      </c>
      <c r="K77" s="16">
        <v>0</v>
      </c>
      <c r="L77" s="16">
        <v>0</v>
      </c>
      <c r="M77" s="26">
        <v>0</v>
      </c>
      <c r="N77" s="25">
        <v>0</v>
      </c>
      <c r="O77" s="26">
        <v>0</v>
      </c>
      <c r="P77" s="25"/>
      <c r="Q77" s="26"/>
      <c r="R77" s="13">
        <v>0</v>
      </c>
      <c r="S77" s="16">
        <v>0</v>
      </c>
      <c r="T77" s="16">
        <v>0</v>
      </c>
      <c r="U77" s="16">
        <v>0</v>
      </c>
      <c r="V77" s="17">
        <v>0</v>
      </c>
      <c r="W77" s="16">
        <v>0</v>
      </c>
      <c r="X77" s="13">
        <v>0</v>
      </c>
      <c r="Y77" s="16">
        <v>0</v>
      </c>
      <c r="Z77" s="16">
        <v>0</v>
      </c>
      <c r="AA77" s="16">
        <v>1</v>
      </c>
      <c r="AB77" s="16">
        <v>0</v>
      </c>
      <c r="AC77" s="16">
        <v>0</v>
      </c>
      <c r="AD77" s="16">
        <v>0</v>
      </c>
      <c r="AE77" s="16">
        <v>0</v>
      </c>
      <c r="AF77" s="16">
        <v>0</v>
      </c>
      <c r="AG77" s="26">
        <v>0</v>
      </c>
    </row>
    <row r="78" spans="1:33" x14ac:dyDescent="0.25">
      <c r="A78" s="13" t="s">
        <v>102</v>
      </c>
      <c r="B78" s="14" t="s">
        <v>40</v>
      </c>
      <c r="C78" s="15" t="s">
        <v>210</v>
      </c>
      <c r="D78" s="15"/>
      <c r="E78" s="15" t="s">
        <v>211</v>
      </c>
      <c r="F78" s="15"/>
      <c r="G78" s="88">
        <f>SUM(Table14[[#This Row],[Focusing on Women’s Health]:[Coordinating Stroke Care to Promote Prevention and Cultivate Positive
Outcomes]])</f>
        <v>1</v>
      </c>
      <c r="H78" s="25">
        <v>0</v>
      </c>
      <c r="I78" s="16">
        <v>1</v>
      </c>
      <c r="J78" s="16">
        <v>0</v>
      </c>
      <c r="K78" s="16">
        <v>0</v>
      </c>
      <c r="L78" s="16">
        <v>0</v>
      </c>
      <c r="M78" s="26">
        <v>0</v>
      </c>
      <c r="N78" s="25">
        <v>0</v>
      </c>
      <c r="O78" s="26">
        <v>0</v>
      </c>
      <c r="P78" s="25"/>
      <c r="Q78" s="26"/>
      <c r="R78" s="13">
        <v>0</v>
      </c>
      <c r="S78" s="16">
        <v>0</v>
      </c>
      <c r="T78" s="16">
        <v>0</v>
      </c>
      <c r="U78" s="16">
        <v>0</v>
      </c>
      <c r="V78" s="17">
        <v>0</v>
      </c>
      <c r="W78" s="16">
        <v>0</v>
      </c>
      <c r="X78" s="13">
        <v>0</v>
      </c>
      <c r="Y78" s="16">
        <v>0</v>
      </c>
      <c r="Z78" s="16">
        <v>0</v>
      </c>
      <c r="AA78" s="16">
        <v>1</v>
      </c>
      <c r="AB78" s="16">
        <v>0</v>
      </c>
      <c r="AC78" s="16">
        <v>0</v>
      </c>
      <c r="AD78" s="16">
        <v>0</v>
      </c>
      <c r="AE78" s="16">
        <v>0</v>
      </c>
      <c r="AF78" s="16">
        <v>0</v>
      </c>
      <c r="AG78" s="26">
        <v>0</v>
      </c>
    </row>
    <row r="79" spans="1:33" x14ac:dyDescent="0.25">
      <c r="A79" s="13"/>
      <c r="B79" s="14" t="s">
        <v>40</v>
      </c>
      <c r="C79" s="14" t="s">
        <v>212</v>
      </c>
      <c r="D79" s="14"/>
      <c r="E79" s="15" t="s">
        <v>213</v>
      </c>
      <c r="F79" s="15"/>
      <c r="G79" s="88">
        <f>SUM(Table14[[#This Row],[Focusing on Women’s Health]:[Coordinating Stroke Care to Promote Prevention and Cultivate Positive
Outcomes]])</f>
        <v>1</v>
      </c>
      <c r="H79" s="25">
        <v>0</v>
      </c>
      <c r="I79" s="16">
        <v>1</v>
      </c>
      <c r="J79" s="16">
        <v>0</v>
      </c>
      <c r="K79" s="16">
        <v>0</v>
      </c>
      <c r="L79" s="16">
        <v>0</v>
      </c>
      <c r="M79" s="26">
        <v>0</v>
      </c>
      <c r="N79" s="25">
        <v>1</v>
      </c>
      <c r="O79" s="26">
        <v>0</v>
      </c>
      <c r="P79" s="25"/>
      <c r="Q79" s="26"/>
      <c r="R79" s="13">
        <v>0</v>
      </c>
      <c r="S79" s="16">
        <v>0</v>
      </c>
      <c r="T79" s="16">
        <v>0</v>
      </c>
      <c r="U79" s="16">
        <v>0</v>
      </c>
      <c r="V79" s="17">
        <v>0</v>
      </c>
      <c r="W79" s="16">
        <v>0</v>
      </c>
      <c r="X79" s="13">
        <v>0</v>
      </c>
      <c r="Y79" s="16">
        <v>0</v>
      </c>
      <c r="Z79" s="16">
        <v>0</v>
      </c>
      <c r="AA79" s="16">
        <v>1</v>
      </c>
      <c r="AB79" s="16">
        <v>0</v>
      </c>
      <c r="AC79" s="16">
        <v>0</v>
      </c>
      <c r="AD79" s="16">
        <v>0</v>
      </c>
      <c r="AE79" s="16">
        <v>0</v>
      </c>
      <c r="AF79" s="16">
        <v>0</v>
      </c>
      <c r="AG79" s="26">
        <v>0</v>
      </c>
    </row>
    <row r="80" spans="1:33" x14ac:dyDescent="0.25">
      <c r="A80" s="13"/>
      <c r="B80" s="37" t="s">
        <v>40</v>
      </c>
      <c r="C80" s="36" t="s">
        <v>214</v>
      </c>
      <c r="D80" s="36" t="s">
        <v>215</v>
      </c>
      <c r="E80" s="36" t="s">
        <v>216</v>
      </c>
      <c r="F80" s="15"/>
      <c r="G80" s="88">
        <f>SUM(Table14[[#This Row],[Focusing on Women’s Health]:[Coordinating Stroke Care to Promote Prevention and Cultivate Positive
Outcomes]])</f>
        <v>2</v>
      </c>
      <c r="H80" s="25">
        <v>0</v>
      </c>
      <c r="I80" s="16">
        <v>0</v>
      </c>
      <c r="J80" s="16">
        <v>1</v>
      </c>
      <c r="K80" s="16">
        <v>0</v>
      </c>
      <c r="L80" s="16">
        <v>0</v>
      </c>
      <c r="M80" s="26">
        <v>0</v>
      </c>
      <c r="N80" s="25">
        <v>1</v>
      </c>
      <c r="O80" s="26">
        <v>0</v>
      </c>
      <c r="P80" s="25"/>
      <c r="Q80" s="26"/>
      <c r="R80" s="13">
        <v>0</v>
      </c>
      <c r="S80" s="16">
        <v>0</v>
      </c>
      <c r="T80" s="16">
        <v>0</v>
      </c>
      <c r="U80" s="16">
        <v>1</v>
      </c>
      <c r="V80" s="17">
        <v>0</v>
      </c>
      <c r="W80" s="16">
        <v>1</v>
      </c>
      <c r="X80" s="13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26">
        <v>0</v>
      </c>
    </row>
    <row r="81" spans="1:33" x14ac:dyDescent="0.25">
      <c r="A81" s="13"/>
      <c r="B81" s="14" t="s">
        <v>40</v>
      </c>
      <c r="C81" s="15" t="s">
        <v>217</v>
      </c>
      <c r="D81" s="15" t="s">
        <v>218</v>
      </c>
      <c r="E81" s="15" t="s">
        <v>219</v>
      </c>
      <c r="F81" s="15"/>
      <c r="G81" s="88">
        <f>SUM(Table14[[#This Row],[Focusing on Women’s Health]:[Coordinating Stroke Care to Promote Prevention and Cultivate Positive
Outcomes]])</f>
        <v>1</v>
      </c>
      <c r="H81" s="25">
        <v>0</v>
      </c>
      <c r="I81" s="16">
        <v>0</v>
      </c>
      <c r="J81" s="16">
        <v>1</v>
      </c>
      <c r="K81" s="16">
        <v>0</v>
      </c>
      <c r="L81" s="16">
        <v>0</v>
      </c>
      <c r="M81" s="26">
        <v>0</v>
      </c>
      <c r="N81" s="25">
        <v>1</v>
      </c>
      <c r="O81" s="26">
        <v>0</v>
      </c>
      <c r="P81" s="25"/>
      <c r="Q81" s="26"/>
      <c r="R81" s="13">
        <v>1</v>
      </c>
      <c r="S81" s="16">
        <v>0</v>
      </c>
      <c r="T81" s="16">
        <v>0</v>
      </c>
      <c r="U81" s="16">
        <v>0</v>
      </c>
      <c r="V81" s="17">
        <v>0</v>
      </c>
      <c r="W81" s="16">
        <v>0</v>
      </c>
      <c r="X81" s="13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0</v>
      </c>
      <c r="AE81" s="16">
        <v>0</v>
      </c>
      <c r="AF81" s="16">
        <v>0</v>
      </c>
      <c r="AG81" s="26">
        <v>0</v>
      </c>
    </row>
    <row r="82" spans="1:33" x14ac:dyDescent="0.25">
      <c r="A82" s="13" t="s">
        <v>102</v>
      </c>
      <c r="B82" s="14" t="s">
        <v>40</v>
      </c>
      <c r="C82" s="15" t="s">
        <v>220</v>
      </c>
      <c r="D82" s="15" t="s">
        <v>221</v>
      </c>
      <c r="E82" s="15" t="s">
        <v>222</v>
      </c>
      <c r="F82" s="15"/>
      <c r="G82" s="88">
        <f>SUM(Table14[[#This Row],[Focusing on Women’s Health]:[Coordinating Stroke Care to Promote Prevention and Cultivate Positive
Outcomes]])</f>
        <v>2</v>
      </c>
      <c r="H82" s="25">
        <v>0</v>
      </c>
      <c r="I82" s="16">
        <v>0</v>
      </c>
      <c r="J82" s="16">
        <v>1</v>
      </c>
      <c r="K82" s="16">
        <v>0</v>
      </c>
      <c r="L82" s="16">
        <v>0</v>
      </c>
      <c r="M82" s="26">
        <v>0</v>
      </c>
      <c r="N82" s="25">
        <v>0</v>
      </c>
      <c r="O82" s="26">
        <v>0</v>
      </c>
      <c r="P82" s="25"/>
      <c r="Q82" s="26"/>
      <c r="R82" s="13">
        <v>1</v>
      </c>
      <c r="S82" s="16">
        <v>0</v>
      </c>
      <c r="T82" s="16">
        <v>1</v>
      </c>
      <c r="U82" s="16">
        <v>0</v>
      </c>
      <c r="V82" s="17">
        <v>0</v>
      </c>
      <c r="W82" s="16">
        <v>0</v>
      </c>
      <c r="X82" s="13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26">
        <v>0</v>
      </c>
    </row>
    <row r="83" spans="1:33" x14ac:dyDescent="0.25">
      <c r="A83" s="13"/>
      <c r="B83" s="14" t="s">
        <v>40</v>
      </c>
      <c r="C83" s="15" t="s">
        <v>223</v>
      </c>
      <c r="D83" s="15"/>
      <c r="E83" s="15" t="s">
        <v>224</v>
      </c>
      <c r="F83" s="15"/>
      <c r="G83" s="88">
        <f>SUM(Table14[[#This Row],[Focusing on Women’s Health]:[Coordinating Stroke Care to Promote Prevention and Cultivate Positive
Outcomes]])</f>
        <v>3</v>
      </c>
      <c r="H83" s="25">
        <v>0</v>
      </c>
      <c r="I83" s="16">
        <v>0</v>
      </c>
      <c r="J83" s="16">
        <v>0</v>
      </c>
      <c r="K83" s="16">
        <v>0</v>
      </c>
      <c r="L83" s="16">
        <v>0</v>
      </c>
      <c r="M83" s="26">
        <v>1</v>
      </c>
      <c r="N83" s="25">
        <v>1</v>
      </c>
      <c r="O83" s="26">
        <v>0</v>
      </c>
      <c r="P83" s="29"/>
      <c r="Q83" s="60"/>
      <c r="R83" s="13">
        <v>0</v>
      </c>
      <c r="S83" s="16">
        <v>0</v>
      </c>
      <c r="T83" s="16">
        <v>0</v>
      </c>
      <c r="U83" s="16">
        <v>0</v>
      </c>
      <c r="V83" s="17">
        <v>0</v>
      </c>
      <c r="W83" s="16">
        <v>1</v>
      </c>
      <c r="X83" s="13">
        <v>1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  <c r="AD83" s="16">
        <v>1</v>
      </c>
      <c r="AE83" s="16">
        <v>0</v>
      </c>
      <c r="AF83" s="16">
        <v>0</v>
      </c>
      <c r="AG83" s="26">
        <v>0</v>
      </c>
    </row>
    <row r="84" spans="1:33" x14ac:dyDescent="0.25">
      <c r="A84" s="13" t="s">
        <v>102</v>
      </c>
      <c r="B84" s="14" t="s">
        <v>40</v>
      </c>
      <c r="C84" s="15" t="s">
        <v>225</v>
      </c>
      <c r="D84" s="15"/>
      <c r="E84" s="15" t="s">
        <v>226</v>
      </c>
      <c r="F84" s="15"/>
      <c r="G84" s="88">
        <f>SUM(Table14[[#This Row],[Focusing on Women’s Health]:[Coordinating Stroke Care to Promote Prevention and Cultivate Positive
Outcomes]])</f>
        <v>2</v>
      </c>
      <c r="H84" s="25">
        <v>0</v>
      </c>
      <c r="I84" s="16">
        <v>1</v>
      </c>
      <c r="J84" s="16">
        <v>0</v>
      </c>
      <c r="K84" s="16">
        <v>0</v>
      </c>
      <c r="L84" s="16">
        <v>0</v>
      </c>
      <c r="M84" s="26">
        <v>0</v>
      </c>
      <c r="N84" s="25">
        <v>0</v>
      </c>
      <c r="O84" s="26">
        <v>0</v>
      </c>
      <c r="P84" s="25"/>
      <c r="Q84" s="26"/>
      <c r="R84" s="13">
        <v>0</v>
      </c>
      <c r="S84" s="16">
        <v>0</v>
      </c>
      <c r="T84" s="16">
        <v>0</v>
      </c>
      <c r="U84" s="16">
        <v>0</v>
      </c>
      <c r="V84" s="17">
        <v>0</v>
      </c>
      <c r="W84" s="16">
        <v>0</v>
      </c>
      <c r="X84" s="13">
        <v>0</v>
      </c>
      <c r="Y84" s="16">
        <v>0</v>
      </c>
      <c r="Z84" s="16">
        <v>0</v>
      </c>
      <c r="AA84" s="16">
        <v>0</v>
      </c>
      <c r="AB84" s="16">
        <v>1</v>
      </c>
      <c r="AC84" s="16">
        <v>0</v>
      </c>
      <c r="AD84" s="16">
        <v>0</v>
      </c>
      <c r="AE84" s="16">
        <v>0</v>
      </c>
      <c r="AF84" s="16">
        <v>0</v>
      </c>
      <c r="AG84" s="26">
        <v>1</v>
      </c>
    </row>
    <row r="85" spans="1:33" x14ac:dyDescent="0.25">
      <c r="A85" s="13" t="s">
        <v>102</v>
      </c>
      <c r="B85" s="14" t="s">
        <v>40</v>
      </c>
      <c r="C85" s="15" t="s">
        <v>227</v>
      </c>
      <c r="D85" s="15"/>
      <c r="E85" s="15" t="s">
        <v>228</v>
      </c>
      <c r="F85" s="15"/>
      <c r="G85" s="88">
        <f>SUM(Table14[[#This Row],[Focusing on Women’s Health]:[Coordinating Stroke Care to Promote Prevention and Cultivate Positive
Outcomes]])</f>
        <v>2</v>
      </c>
      <c r="H85" s="25">
        <v>0</v>
      </c>
      <c r="I85" s="16">
        <v>1</v>
      </c>
      <c r="J85" s="16">
        <v>0</v>
      </c>
      <c r="K85" s="16">
        <v>0</v>
      </c>
      <c r="L85" s="16">
        <v>0</v>
      </c>
      <c r="M85" s="26">
        <v>0</v>
      </c>
      <c r="N85" s="25">
        <v>1</v>
      </c>
      <c r="O85" s="26">
        <v>0</v>
      </c>
      <c r="P85" s="25"/>
      <c r="Q85" s="26"/>
      <c r="R85" s="13">
        <v>0</v>
      </c>
      <c r="S85" s="16">
        <v>1</v>
      </c>
      <c r="T85" s="16">
        <v>0</v>
      </c>
      <c r="U85" s="16">
        <v>0</v>
      </c>
      <c r="V85" s="17">
        <v>0</v>
      </c>
      <c r="W85" s="16">
        <v>0</v>
      </c>
      <c r="X85" s="13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6">
        <v>1</v>
      </c>
      <c r="AE85" s="16">
        <v>0</v>
      </c>
      <c r="AF85" s="16">
        <v>0</v>
      </c>
      <c r="AG85" s="26">
        <v>0</v>
      </c>
    </row>
    <row r="86" spans="1:33" ht="30" x14ac:dyDescent="0.25">
      <c r="A86" s="13"/>
      <c r="B86" s="37" t="s">
        <v>40</v>
      </c>
      <c r="C86" s="36" t="s">
        <v>229</v>
      </c>
      <c r="D86" s="36"/>
      <c r="E86" s="36" t="s">
        <v>230</v>
      </c>
      <c r="F86" s="15"/>
      <c r="G86" s="88">
        <f>SUM(Table14[[#This Row],[Focusing on Women’s Health]:[Coordinating Stroke Care to Promote Prevention and Cultivate Positive
Outcomes]])</f>
        <v>1</v>
      </c>
      <c r="H86" s="25">
        <v>0</v>
      </c>
      <c r="I86" s="16">
        <v>1</v>
      </c>
      <c r="J86" s="16">
        <v>0</v>
      </c>
      <c r="K86" s="16">
        <v>0</v>
      </c>
      <c r="L86" s="16">
        <v>0</v>
      </c>
      <c r="M86" s="26">
        <v>0</v>
      </c>
      <c r="N86" s="25">
        <v>1</v>
      </c>
      <c r="O86" s="26">
        <v>0</v>
      </c>
      <c r="P86" s="25"/>
      <c r="Q86" s="26"/>
      <c r="R86" s="13">
        <v>0</v>
      </c>
      <c r="S86" s="16">
        <v>1</v>
      </c>
      <c r="T86" s="16">
        <v>0</v>
      </c>
      <c r="U86" s="16">
        <v>0</v>
      </c>
      <c r="V86" s="17">
        <v>0</v>
      </c>
      <c r="W86" s="16">
        <v>0</v>
      </c>
      <c r="X86" s="13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6">
        <v>0</v>
      </c>
      <c r="AE86" s="16">
        <v>0</v>
      </c>
      <c r="AF86" s="16">
        <v>0</v>
      </c>
      <c r="AG86" s="26">
        <v>0</v>
      </c>
    </row>
    <row r="87" spans="1:33" x14ac:dyDescent="0.25">
      <c r="A87" s="13"/>
      <c r="B87" s="37" t="s">
        <v>40</v>
      </c>
      <c r="C87" s="36" t="s">
        <v>231</v>
      </c>
      <c r="D87" s="36"/>
      <c r="E87" s="36" t="s">
        <v>232</v>
      </c>
      <c r="F87" s="15"/>
      <c r="G87" s="88">
        <f>SUM(Table14[[#This Row],[Focusing on Women’s Health]:[Coordinating Stroke Care to Promote Prevention and Cultivate Positive
Outcomes]])</f>
        <v>1</v>
      </c>
      <c r="H87" s="25">
        <v>0</v>
      </c>
      <c r="I87" s="16">
        <v>1</v>
      </c>
      <c r="J87" s="16">
        <v>0</v>
      </c>
      <c r="K87" s="16">
        <v>0</v>
      </c>
      <c r="L87" s="16">
        <v>0</v>
      </c>
      <c r="M87" s="26">
        <v>0</v>
      </c>
      <c r="N87" s="25">
        <v>0</v>
      </c>
      <c r="O87" s="26">
        <v>1</v>
      </c>
      <c r="P87" s="25"/>
      <c r="Q87" s="26"/>
      <c r="R87" s="13">
        <v>1</v>
      </c>
      <c r="S87" s="16">
        <v>0</v>
      </c>
      <c r="T87" s="16">
        <v>0</v>
      </c>
      <c r="U87" s="16">
        <v>0</v>
      </c>
      <c r="V87" s="17">
        <v>0</v>
      </c>
      <c r="W87" s="16">
        <v>0</v>
      </c>
      <c r="X87" s="13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F87" s="16">
        <v>0</v>
      </c>
      <c r="AG87" s="26">
        <v>0</v>
      </c>
    </row>
    <row r="88" spans="1:33" x14ac:dyDescent="0.25">
      <c r="A88" s="13"/>
      <c r="B88" s="37" t="s">
        <v>40</v>
      </c>
      <c r="C88" s="36" t="s">
        <v>233</v>
      </c>
      <c r="D88" s="36"/>
      <c r="E88" s="36" t="s">
        <v>234</v>
      </c>
      <c r="F88" s="15"/>
      <c r="G88" s="88">
        <f>SUM(Table14[[#This Row],[Focusing on Women’s Health]:[Coordinating Stroke Care to Promote Prevention and Cultivate Positive
Outcomes]])</f>
        <v>1</v>
      </c>
      <c r="H88" s="25">
        <v>0</v>
      </c>
      <c r="I88" s="16">
        <v>1</v>
      </c>
      <c r="J88" s="16">
        <v>0</v>
      </c>
      <c r="K88" s="16">
        <v>0</v>
      </c>
      <c r="L88" s="16">
        <v>0</v>
      </c>
      <c r="M88" s="26">
        <v>0</v>
      </c>
      <c r="N88" s="25">
        <v>1</v>
      </c>
      <c r="O88" s="26">
        <v>0</v>
      </c>
      <c r="P88" s="25"/>
      <c r="Q88" s="26"/>
      <c r="R88" s="13">
        <v>1</v>
      </c>
      <c r="S88" s="16">
        <v>0</v>
      </c>
      <c r="T88" s="16">
        <v>0</v>
      </c>
      <c r="U88" s="16">
        <v>0</v>
      </c>
      <c r="V88" s="17">
        <v>0</v>
      </c>
      <c r="W88" s="16">
        <v>0</v>
      </c>
      <c r="X88" s="13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26">
        <v>0</v>
      </c>
    </row>
    <row r="89" spans="1:33" x14ac:dyDescent="0.25">
      <c r="A89" s="13" t="s">
        <v>102</v>
      </c>
      <c r="B89" s="37" t="s">
        <v>40</v>
      </c>
      <c r="C89" s="36" t="s">
        <v>235</v>
      </c>
      <c r="D89" s="36"/>
      <c r="E89" s="36" t="s">
        <v>236</v>
      </c>
      <c r="F89" s="15"/>
      <c r="G89" s="88">
        <f>SUM(Table14[[#This Row],[Focusing on Women’s Health]:[Coordinating Stroke Care to Promote Prevention and Cultivate Positive
Outcomes]])</f>
        <v>1</v>
      </c>
      <c r="H89" s="25">
        <v>0</v>
      </c>
      <c r="I89" s="16">
        <v>1</v>
      </c>
      <c r="J89" s="16">
        <v>0</v>
      </c>
      <c r="K89" s="16">
        <v>0</v>
      </c>
      <c r="L89" s="16">
        <v>0</v>
      </c>
      <c r="M89" s="26">
        <v>0</v>
      </c>
      <c r="N89" s="25">
        <v>0</v>
      </c>
      <c r="O89" s="26">
        <v>1</v>
      </c>
      <c r="P89" s="25"/>
      <c r="Q89" s="26"/>
      <c r="R89" s="13">
        <v>0</v>
      </c>
      <c r="S89" s="16">
        <v>0</v>
      </c>
      <c r="T89" s="16">
        <v>1</v>
      </c>
      <c r="U89" s="16">
        <v>0</v>
      </c>
      <c r="V89" s="17">
        <v>0</v>
      </c>
      <c r="W89" s="16">
        <v>0</v>
      </c>
      <c r="X89" s="13">
        <v>0</v>
      </c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16">
        <v>0</v>
      </c>
      <c r="AE89" s="16">
        <v>0</v>
      </c>
      <c r="AF89" s="16">
        <v>0</v>
      </c>
      <c r="AG89" s="26">
        <v>0</v>
      </c>
    </row>
    <row r="90" spans="1:33" x14ac:dyDescent="0.25">
      <c r="A90" s="13"/>
      <c r="B90" s="37" t="s">
        <v>40</v>
      </c>
      <c r="C90" s="36" t="s">
        <v>237</v>
      </c>
      <c r="D90" s="36"/>
      <c r="E90" s="36" t="s">
        <v>238</v>
      </c>
      <c r="F90" s="15"/>
      <c r="G90" s="88">
        <f>SUM(Table14[[#This Row],[Focusing on Women’s Health]:[Coordinating Stroke Care to Promote Prevention and Cultivate Positive
Outcomes]])</f>
        <v>1</v>
      </c>
      <c r="H90" s="25">
        <v>0</v>
      </c>
      <c r="I90" s="16">
        <v>1</v>
      </c>
      <c r="J90" s="16">
        <v>0</v>
      </c>
      <c r="K90" s="16">
        <v>0</v>
      </c>
      <c r="L90" s="16">
        <v>0</v>
      </c>
      <c r="M90" s="26">
        <v>0</v>
      </c>
      <c r="N90" s="25">
        <v>1</v>
      </c>
      <c r="O90" s="26">
        <v>0</v>
      </c>
      <c r="P90" s="25"/>
      <c r="Q90" s="26"/>
      <c r="R90" s="13">
        <v>0</v>
      </c>
      <c r="S90" s="16">
        <v>0</v>
      </c>
      <c r="T90" s="16">
        <v>1</v>
      </c>
      <c r="U90" s="16">
        <v>0</v>
      </c>
      <c r="V90" s="17">
        <v>0</v>
      </c>
      <c r="W90" s="16">
        <v>0</v>
      </c>
      <c r="X90" s="13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16">
        <v>0</v>
      </c>
      <c r="AE90" s="16">
        <v>0</v>
      </c>
      <c r="AF90" s="16">
        <v>0</v>
      </c>
      <c r="AG90" s="26">
        <v>0</v>
      </c>
    </row>
    <row r="91" spans="1:33" ht="30" x14ac:dyDescent="0.25">
      <c r="A91" s="13"/>
      <c r="B91" s="14" t="s">
        <v>40</v>
      </c>
      <c r="C91" s="15" t="s">
        <v>239</v>
      </c>
      <c r="D91" s="15"/>
      <c r="E91" s="15" t="s">
        <v>240</v>
      </c>
      <c r="F91" s="15"/>
      <c r="G91" s="88">
        <f>SUM(Table14[[#This Row],[Focusing on Women’s Health]:[Coordinating Stroke Care to Promote Prevention and Cultivate Positive
Outcomes]])</f>
        <v>1</v>
      </c>
      <c r="H91" s="25">
        <v>0</v>
      </c>
      <c r="I91" s="16">
        <v>1</v>
      </c>
      <c r="J91" s="16">
        <v>0</v>
      </c>
      <c r="K91" s="16">
        <v>0</v>
      </c>
      <c r="L91" s="16">
        <v>0</v>
      </c>
      <c r="M91" s="26">
        <v>0</v>
      </c>
      <c r="N91" s="25">
        <v>0</v>
      </c>
      <c r="O91" s="26">
        <v>1</v>
      </c>
      <c r="P91" s="25"/>
      <c r="Q91" s="26"/>
      <c r="R91" s="13">
        <v>0</v>
      </c>
      <c r="S91" s="16">
        <v>0</v>
      </c>
      <c r="T91" s="16">
        <v>0</v>
      </c>
      <c r="U91" s="16">
        <v>0</v>
      </c>
      <c r="V91" s="17">
        <v>0</v>
      </c>
      <c r="W91" s="16">
        <v>0</v>
      </c>
      <c r="X91" s="13">
        <v>0</v>
      </c>
      <c r="Y91" s="16">
        <v>0</v>
      </c>
      <c r="Z91" s="16">
        <v>0</v>
      </c>
      <c r="AA91" s="16">
        <v>0</v>
      </c>
      <c r="AB91" s="16">
        <v>0</v>
      </c>
      <c r="AC91" s="16">
        <v>0</v>
      </c>
      <c r="AD91" s="16">
        <v>0</v>
      </c>
      <c r="AE91" s="16">
        <v>0</v>
      </c>
      <c r="AF91" s="16">
        <v>0</v>
      </c>
      <c r="AG91" s="26">
        <v>1</v>
      </c>
    </row>
    <row r="92" spans="1:33" x14ac:dyDescent="0.25">
      <c r="A92" s="13"/>
      <c r="B92" s="14" t="s">
        <v>40</v>
      </c>
      <c r="C92" s="15" t="s">
        <v>241</v>
      </c>
      <c r="D92" s="15"/>
      <c r="E92" s="15" t="s">
        <v>242</v>
      </c>
      <c r="F92" s="15"/>
      <c r="G92" s="88">
        <f>SUM(Table14[[#This Row],[Focusing on Women’s Health]:[Coordinating Stroke Care to Promote Prevention and Cultivate Positive
Outcomes]])</f>
        <v>1</v>
      </c>
      <c r="H92" s="25">
        <v>0</v>
      </c>
      <c r="I92" s="16">
        <v>1</v>
      </c>
      <c r="J92" s="16">
        <v>0</v>
      </c>
      <c r="K92" s="16">
        <v>0</v>
      </c>
      <c r="L92" s="16">
        <v>0</v>
      </c>
      <c r="M92" s="26">
        <v>0</v>
      </c>
      <c r="N92" s="25">
        <v>1</v>
      </c>
      <c r="O92" s="26">
        <v>0</v>
      </c>
      <c r="P92" s="25"/>
      <c r="Q92" s="26"/>
      <c r="R92" s="13">
        <v>0</v>
      </c>
      <c r="S92" s="16">
        <v>0</v>
      </c>
      <c r="T92" s="16">
        <v>0</v>
      </c>
      <c r="U92" s="16">
        <v>0</v>
      </c>
      <c r="V92" s="17">
        <v>0</v>
      </c>
      <c r="W92" s="16">
        <v>0</v>
      </c>
      <c r="X92" s="13">
        <v>0</v>
      </c>
      <c r="Y92" s="16">
        <v>0</v>
      </c>
      <c r="Z92" s="16">
        <v>0</v>
      </c>
      <c r="AA92" s="16">
        <v>0</v>
      </c>
      <c r="AB92" s="16">
        <v>0</v>
      </c>
      <c r="AC92" s="16">
        <v>0</v>
      </c>
      <c r="AD92" s="16">
        <v>0</v>
      </c>
      <c r="AE92" s="16">
        <v>1</v>
      </c>
      <c r="AF92" s="16">
        <v>0</v>
      </c>
      <c r="AG92" s="26">
        <v>0</v>
      </c>
    </row>
    <row r="93" spans="1:33" x14ac:dyDescent="0.25">
      <c r="A93" s="13"/>
      <c r="B93" s="14" t="s">
        <v>40</v>
      </c>
      <c r="C93" s="15" t="s">
        <v>243</v>
      </c>
      <c r="D93" s="15"/>
      <c r="E93" s="15" t="s">
        <v>244</v>
      </c>
      <c r="F93" s="15"/>
      <c r="G93" s="88">
        <f>SUM(Table14[[#This Row],[Focusing on Women’s Health]:[Coordinating Stroke Care to Promote Prevention and Cultivate Positive
Outcomes]])</f>
        <v>1</v>
      </c>
      <c r="H93" s="25">
        <v>0</v>
      </c>
      <c r="I93" s="16">
        <v>1</v>
      </c>
      <c r="J93" s="16">
        <v>0</v>
      </c>
      <c r="K93" s="16">
        <v>0</v>
      </c>
      <c r="L93" s="16">
        <v>0</v>
      </c>
      <c r="M93" s="26">
        <v>0</v>
      </c>
      <c r="N93" s="25">
        <v>1</v>
      </c>
      <c r="O93" s="26">
        <v>0</v>
      </c>
      <c r="P93" s="25"/>
      <c r="Q93" s="26"/>
      <c r="R93" s="13">
        <v>0</v>
      </c>
      <c r="S93" s="16">
        <v>0</v>
      </c>
      <c r="T93" s="16">
        <v>0</v>
      </c>
      <c r="U93" s="16">
        <v>0</v>
      </c>
      <c r="V93" s="17">
        <v>0</v>
      </c>
      <c r="W93" s="16">
        <v>0</v>
      </c>
      <c r="X93" s="13">
        <v>0</v>
      </c>
      <c r="Y93" s="16">
        <v>0</v>
      </c>
      <c r="Z93" s="16">
        <v>0</v>
      </c>
      <c r="AA93" s="16">
        <v>0</v>
      </c>
      <c r="AB93" s="16">
        <v>0</v>
      </c>
      <c r="AC93" s="16">
        <v>0</v>
      </c>
      <c r="AD93" s="16">
        <v>0</v>
      </c>
      <c r="AE93" s="16">
        <v>1</v>
      </c>
      <c r="AF93" s="16">
        <v>0</v>
      </c>
      <c r="AG93" s="26">
        <v>0</v>
      </c>
    </row>
    <row r="94" spans="1:33" x14ac:dyDescent="0.25">
      <c r="A94" s="13"/>
      <c r="B94" s="37" t="s">
        <v>40</v>
      </c>
      <c r="C94" s="36" t="s">
        <v>245</v>
      </c>
      <c r="D94" s="36"/>
      <c r="E94" s="36" t="s">
        <v>246</v>
      </c>
      <c r="F94" s="15"/>
      <c r="G94" s="88">
        <f>SUM(Table14[[#This Row],[Focusing on Women’s Health]:[Coordinating Stroke Care to Promote Prevention and Cultivate Positive
Outcomes]])</f>
        <v>1</v>
      </c>
      <c r="H94" s="25">
        <v>0</v>
      </c>
      <c r="I94" s="16">
        <v>1</v>
      </c>
      <c r="J94" s="16">
        <v>0</v>
      </c>
      <c r="K94" s="16">
        <v>0</v>
      </c>
      <c r="L94" s="16">
        <v>0</v>
      </c>
      <c r="M94" s="26">
        <v>0</v>
      </c>
      <c r="N94" s="25">
        <v>0</v>
      </c>
      <c r="O94" s="26">
        <v>1</v>
      </c>
      <c r="P94" s="25"/>
      <c r="Q94" s="26"/>
      <c r="R94" s="13">
        <v>0</v>
      </c>
      <c r="S94" s="16">
        <v>1</v>
      </c>
      <c r="T94" s="16">
        <v>0</v>
      </c>
      <c r="U94" s="16">
        <v>0</v>
      </c>
      <c r="V94" s="17">
        <v>0</v>
      </c>
      <c r="W94" s="16">
        <v>0</v>
      </c>
      <c r="X94" s="13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16">
        <v>0</v>
      </c>
      <c r="AE94" s="16">
        <v>0</v>
      </c>
      <c r="AF94" s="16">
        <v>0</v>
      </c>
      <c r="AG94" s="26">
        <v>0</v>
      </c>
    </row>
    <row r="95" spans="1:33" x14ac:dyDescent="0.25">
      <c r="A95" s="13"/>
      <c r="B95" s="37" t="s">
        <v>40</v>
      </c>
      <c r="C95" s="36" t="s">
        <v>247</v>
      </c>
      <c r="D95" s="36"/>
      <c r="E95" s="36" t="s">
        <v>248</v>
      </c>
      <c r="F95" s="15"/>
      <c r="G95" s="88">
        <f>SUM(Table14[[#This Row],[Focusing on Women’s Health]:[Coordinating Stroke Care to Promote Prevention and Cultivate Positive
Outcomes]])</f>
        <v>1</v>
      </c>
      <c r="H95" s="25">
        <v>0</v>
      </c>
      <c r="I95" s="16">
        <v>1</v>
      </c>
      <c r="J95" s="16">
        <v>0</v>
      </c>
      <c r="K95" s="16">
        <v>0</v>
      </c>
      <c r="L95" s="16">
        <v>0</v>
      </c>
      <c r="M95" s="26">
        <v>0</v>
      </c>
      <c r="N95" s="25">
        <v>0</v>
      </c>
      <c r="O95" s="26">
        <v>1</v>
      </c>
      <c r="P95" s="25"/>
      <c r="Q95" s="26"/>
      <c r="R95" s="13">
        <v>0</v>
      </c>
      <c r="S95" s="16">
        <v>1</v>
      </c>
      <c r="T95" s="16">
        <v>0</v>
      </c>
      <c r="U95" s="16">
        <v>0</v>
      </c>
      <c r="V95" s="17">
        <v>0</v>
      </c>
      <c r="W95" s="16">
        <v>0</v>
      </c>
      <c r="X95" s="13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16">
        <v>0</v>
      </c>
      <c r="AE95" s="16">
        <v>0</v>
      </c>
      <c r="AF95" s="16">
        <v>0</v>
      </c>
      <c r="AG95" s="26">
        <v>0</v>
      </c>
    </row>
    <row r="96" spans="1:33" x14ac:dyDescent="0.25">
      <c r="A96" s="13" t="s">
        <v>102</v>
      </c>
      <c r="B96" s="37" t="s">
        <v>40</v>
      </c>
      <c r="C96" s="36" t="s">
        <v>249</v>
      </c>
      <c r="D96" s="36" t="s">
        <v>250</v>
      </c>
      <c r="E96" s="36" t="s">
        <v>251</v>
      </c>
      <c r="F96" s="15"/>
      <c r="G96" s="88">
        <f>SUM(Table14[[#This Row],[Focusing on Women’s Health]:[Coordinating Stroke Care to Promote Prevention and Cultivate Positive
Outcomes]])</f>
        <v>1</v>
      </c>
      <c r="H96" s="25">
        <v>0</v>
      </c>
      <c r="I96" s="16">
        <v>0</v>
      </c>
      <c r="J96" s="16">
        <v>1</v>
      </c>
      <c r="K96" s="16">
        <v>0</v>
      </c>
      <c r="L96" s="16">
        <v>0</v>
      </c>
      <c r="M96" s="26">
        <v>0</v>
      </c>
      <c r="N96" s="25">
        <v>0</v>
      </c>
      <c r="O96" s="26">
        <v>0</v>
      </c>
      <c r="P96" s="25"/>
      <c r="Q96" s="26"/>
      <c r="R96" s="13">
        <v>0</v>
      </c>
      <c r="S96" s="16">
        <v>0</v>
      </c>
      <c r="T96" s="16">
        <v>0</v>
      </c>
      <c r="U96" s="16">
        <v>1</v>
      </c>
      <c r="V96" s="17">
        <v>0</v>
      </c>
      <c r="W96" s="16">
        <v>0</v>
      </c>
      <c r="X96" s="13">
        <v>0</v>
      </c>
      <c r="Y96" s="16">
        <v>0</v>
      </c>
      <c r="Z96" s="16">
        <v>0</v>
      </c>
      <c r="AA96" s="16">
        <v>0</v>
      </c>
      <c r="AB96" s="16">
        <v>0</v>
      </c>
      <c r="AC96" s="16">
        <v>0</v>
      </c>
      <c r="AD96" s="16">
        <v>0</v>
      </c>
      <c r="AE96" s="16">
        <v>0</v>
      </c>
      <c r="AF96" s="16">
        <v>0</v>
      </c>
      <c r="AG96" s="26">
        <v>0</v>
      </c>
    </row>
    <row r="97" spans="1:33" x14ac:dyDescent="0.25">
      <c r="A97" s="13" t="s">
        <v>102</v>
      </c>
      <c r="B97" s="37" t="s">
        <v>40</v>
      </c>
      <c r="C97" s="36" t="s">
        <v>252</v>
      </c>
      <c r="D97" s="36" t="s">
        <v>253</v>
      </c>
      <c r="E97" s="36" t="s">
        <v>254</v>
      </c>
      <c r="F97" s="15"/>
      <c r="G97" s="88">
        <f>SUM(Table14[[#This Row],[Focusing on Women’s Health]:[Coordinating Stroke Care to Promote Prevention and Cultivate Positive
Outcomes]])</f>
        <v>1</v>
      </c>
      <c r="H97" s="25">
        <v>0</v>
      </c>
      <c r="I97" s="16">
        <v>1</v>
      </c>
      <c r="J97" s="16">
        <v>1</v>
      </c>
      <c r="K97" s="16">
        <v>0</v>
      </c>
      <c r="L97" s="16">
        <v>0</v>
      </c>
      <c r="M97" s="26">
        <v>0</v>
      </c>
      <c r="N97" s="25">
        <v>0</v>
      </c>
      <c r="O97" s="26">
        <v>1</v>
      </c>
      <c r="P97" s="25"/>
      <c r="Q97" s="26"/>
      <c r="R97" s="13">
        <v>0</v>
      </c>
      <c r="S97" s="16">
        <v>0</v>
      </c>
      <c r="T97" s="16">
        <v>0</v>
      </c>
      <c r="U97" s="16">
        <v>1</v>
      </c>
      <c r="V97" s="17">
        <v>0</v>
      </c>
      <c r="W97" s="16">
        <v>0</v>
      </c>
      <c r="X97" s="13">
        <v>0</v>
      </c>
      <c r="Y97" s="16">
        <v>0</v>
      </c>
      <c r="Z97" s="16">
        <v>0</v>
      </c>
      <c r="AA97" s="16">
        <v>0</v>
      </c>
      <c r="AB97" s="16">
        <v>0</v>
      </c>
      <c r="AC97" s="16">
        <v>0</v>
      </c>
      <c r="AD97" s="16">
        <v>0</v>
      </c>
      <c r="AE97" s="16">
        <v>0</v>
      </c>
      <c r="AF97" s="16">
        <v>0</v>
      </c>
      <c r="AG97" s="26">
        <v>0</v>
      </c>
    </row>
    <row r="98" spans="1:33" x14ac:dyDescent="0.25">
      <c r="A98" s="13" t="s">
        <v>102</v>
      </c>
      <c r="B98" s="14" t="s">
        <v>40</v>
      </c>
      <c r="C98" s="15" t="s">
        <v>255</v>
      </c>
      <c r="D98" s="15" t="s">
        <v>256</v>
      </c>
      <c r="E98" s="15" t="s">
        <v>257</v>
      </c>
      <c r="F98" s="15"/>
      <c r="G98" s="88">
        <f>SUM(Table14[[#This Row],[Focusing on Women’s Health]:[Coordinating Stroke Care to Promote Prevention and Cultivate Positive
Outcomes]])</f>
        <v>1</v>
      </c>
      <c r="H98" s="25">
        <v>0</v>
      </c>
      <c r="I98" s="16">
        <v>0</v>
      </c>
      <c r="J98" s="16">
        <v>1</v>
      </c>
      <c r="K98" s="16">
        <v>0</v>
      </c>
      <c r="L98" s="16">
        <v>0</v>
      </c>
      <c r="M98" s="26">
        <v>0</v>
      </c>
      <c r="N98" s="25">
        <v>1</v>
      </c>
      <c r="O98" s="26">
        <v>0</v>
      </c>
      <c r="P98" s="25"/>
      <c r="Q98" s="26"/>
      <c r="R98" s="13">
        <v>0</v>
      </c>
      <c r="S98" s="16">
        <v>0</v>
      </c>
      <c r="T98" s="16">
        <v>0</v>
      </c>
      <c r="U98" s="16">
        <v>0</v>
      </c>
      <c r="V98" s="17">
        <v>0</v>
      </c>
      <c r="W98" s="16">
        <v>0</v>
      </c>
      <c r="X98" s="13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6">
        <v>0</v>
      </c>
      <c r="AE98" s="16">
        <v>1</v>
      </c>
      <c r="AF98" s="16">
        <v>0</v>
      </c>
      <c r="AG98" s="26">
        <v>0</v>
      </c>
    </row>
    <row r="99" spans="1:33" x14ac:dyDescent="0.25">
      <c r="A99" s="13"/>
      <c r="B99" s="14" t="s">
        <v>40</v>
      </c>
      <c r="C99" s="15" t="s">
        <v>258</v>
      </c>
      <c r="D99" s="15" t="s">
        <v>259</v>
      </c>
      <c r="E99" s="15" t="s">
        <v>260</v>
      </c>
      <c r="F99" s="15"/>
      <c r="G99" s="88">
        <f>SUM(Table14[[#This Row],[Focusing on Women’s Health]:[Coordinating Stroke Care to Promote Prevention and Cultivate Positive
Outcomes]])</f>
        <v>1</v>
      </c>
      <c r="H99" s="25">
        <v>0</v>
      </c>
      <c r="I99" s="16">
        <v>0</v>
      </c>
      <c r="J99" s="16">
        <v>1</v>
      </c>
      <c r="K99" s="16">
        <v>0</v>
      </c>
      <c r="L99" s="16">
        <v>0</v>
      </c>
      <c r="M99" s="26">
        <v>0</v>
      </c>
      <c r="N99" s="25">
        <v>1</v>
      </c>
      <c r="O99" s="26">
        <v>0</v>
      </c>
      <c r="P99" s="25"/>
      <c r="Q99" s="26"/>
      <c r="R99" s="13">
        <v>0</v>
      </c>
      <c r="S99" s="16">
        <v>0</v>
      </c>
      <c r="T99" s="16">
        <v>0</v>
      </c>
      <c r="U99" s="16">
        <v>0</v>
      </c>
      <c r="V99" s="17">
        <v>0</v>
      </c>
      <c r="W99" s="16">
        <v>0</v>
      </c>
      <c r="X99" s="13">
        <v>0</v>
      </c>
      <c r="Y99" s="16">
        <v>0</v>
      </c>
      <c r="Z99" s="16">
        <v>0</v>
      </c>
      <c r="AA99" s="16">
        <v>0</v>
      </c>
      <c r="AB99" s="16">
        <v>1</v>
      </c>
      <c r="AC99" s="16">
        <v>0</v>
      </c>
      <c r="AD99" s="16">
        <v>0</v>
      </c>
      <c r="AE99" s="16">
        <v>0</v>
      </c>
      <c r="AF99" s="16">
        <v>0</v>
      </c>
      <c r="AG99" s="26">
        <v>0</v>
      </c>
    </row>
    <row r="100" spans="1:33" x14ac:dyDescent="0.25">
      <c r="A100" s="13" t="s">
        <v>102</v>
      </c>
      <c r="B100" s="37" t="s">
        <v>40</v>
      </c>
      <c r="C100" s="36" t="s">
        <v>261</v>
      </c>
      <c r="D100" s="36" t="s">
        <v>262</v>
      </c>
      <c r="E100" s="36" t="s">
        <v>263</v>
      </c>
      <c r="F100" s="15"/>
      <c r="G100" s="88">
        <f>SUM(Table14[[#This Row],[Focusing on Women’s Health]:[Coordinating Stroke Care to Promote Prevention and Cultivate Positive
Outcomes]])</f>
        <v>1</v>
      </c>
      <c r="H100" s="25">
        <v>0</v>
      </c>
      <c r="I100" s="16">
        <v>0</v>
      </c>
      <c r="J100" s="16">
        <v>1</v>
      </c>
      <c r="K100" s="16">
        <v>0</v>
      </c>
      <c r="L100" s="16">
        <v>0</v>
      </c>
      <c r="M100" s="26">
        <v>0</v>
      </c>
      <c r="N100" s="25">
        <v>1</v>
      </c>
      <c r="O100" s="26">
        <v>0</v>
      </c>
      <c r="P100" s="25"/>
      <c r="Q100" s="26"/>
      <c r="R100" s="13">
        <v>0</v>
      </c>
      <c r="S100" s="16">
        <v>0</v>
      </c>
      <c r="T100" s="16">
        <v>0</v>
      </c>
      <c r="U100" s="16">
        <v>1</v>
      </c>
      <c r="V100" s="17">
        <v>0</v>
      </c>
      <c r="W100" s="16">
        <v>0</v>
      </c>
      <c r="X100" s="13">
        <v>0</v>
      </c>
      <c r="Y100" s="16">
        <v>0</v>
      </c>
      <c r="Z100" s="16">
        <v>0</v>
      </c>
      <c r="AA100" s="16">
        <v>0</v>
      </c>
      <c r="AB100" s="16">
        <v>0</v>
      </c>
      <c r="AC100" s="16">
        <v>0</v>
      </c>
      <c r="AD100" s="16">
        <v>0</v>
      </c>
      <c r="AE100" s="16">
        <v>0</v>
      </c>
      <c r="AF100" s="16">
        <v>0</v>
      </c>
      <c r="AG100" s="26">
        <v>0</v>
      </c>
    </row>
    <row r="101" spans="1:33" x14ac:dyDescent="0.25">
      <c r="A101" s="13" t="s">
        <v>102</v>
      </c>
      <c r="B101" s="37" t="s">
        <v>40</v>
      </c>
      <c r="C101" s="36" t="s">
        <v>264</v>
      </c>
      <c r="D101" s="36"/>
      <c r="E101" s="36" t="s">
        <v>265</v>
      </c>
      <c r="F101" s="15"/>
      <c r="G101" s="88">
        <f>SUM(Table14[[#This Row],[Focusing on Women’s Health]:[Coordinating Stroke Care to Promote Prevention and Cultivate Positive
Outcomes]])</f>
        <v>1</v>
      </c>
      <c r="H101" s="25">
        <v>0</v>
      </c>
      <c r="I101" s="16">
        <v>1</v>
      </c>
      <c r="J101" s="16">
        <v>0</v>
      </c>
      <c r="K101" s="16">
        <v>0</v>
      </c>
      <c r="L101" s="16">
        <v>0</v>
      </c>
      <c r="M101" s="26">
        <v>0</v>
      </c>
      <c r="N101" s="25">
        <v>0</v>
      </c>
      <c r="O101" s="26">
        <v>1</v>
      </c>
      <c r="P101" s="25"/>
      <c r="Q101" s="26"/>
      <c r="R101" s="13">
        <v>0</v>
      </c>
      <c r="S101" s="16">
        <v>0</v>
      </c>
      <c r="T101" s="16">
        <v>0</v>
      </c>
      <c r="U101" s="16">
        <v>1</v>
      </c>
      <c r="V101" s="17">
        <v>0</v>
      </c>
      <c r="W101" s="16">
        <v>0</v>
      </c>
      <c r="X101" s="13">
        <v>0</v>
      </c>
      <c r="Y101" s="16">
        <v>0</v>
      </c>
      <c r="Z101" s="16">
        <v>0</v>
      </c>
      <c r="AA101" s="16">
        <v>0</v>
      </c>
      <c r="AB101" s="16">
        <v>0</v>
      </c>
      <c r="AC101" s="16">
        <v>0</v>
      </c>
      <c r="AD101" s="16">
        <v>0</v>
      </c>
      <c r="AE101" s="16">
        <v>0</v>
      </c>
      <c r="AF101" s="16">
        <v>0</v>
      </c>
      <c r="AG101" s="26">
        <v>0</v>
      </c>
    </row>
    <row r="102" spans="1:33" x14ac:dyDescent="0.25">
      <c r="A102" s="13"/>
      <c r="B102" s="14" t="s">
        <v>40</v>
      </c>
      <c r="C102" s="15" t="s">
        <v>266</v>
      </c>
      <c r="D102" s="15"/>
      <c r="E102" s="15" t="s">
        <v>267</v>
      </c>
      <c r="F102" s="15"/>
      <c r="G102" s="88">
        <f>SUM(Table14[[#This Row],[Focusing on Women’s Health]:[Coordinating Stroke Care to Promote Prevention and Cultivate Positive
Outcomes]])</f>
        <v>1</v>
      </c>
      <c r="H102" s="25">
        <v>0</v>
      </c>
      <c r="I102" s="16">
        <v>1</v>
      </c>
      <c r="J102" s="16">
        <v>0</v>
      </c>
      <c r="K102" s="16">
        <v>0</v>
      </c>
      <c r="L102" s="16">
        <v>0</v>
      </c>
      <c r="M102" s="26">
        <v>0</v>
      </c>
      <c r="N102" s="25">
        <v>1</v>
      </c>
      <c r="O102" s="26">
        <v>0</v>
      </c>
      <c r="P102" s="25"/>
      <c r="Q102" s="26"/>
      <c r="R102" s="13">
        <v>0</v>
      </c>
      <c r="S102" s="16">
        <v>0</v>
      </c>
      <c r="T102" s="16">
        <v>0</v>
      </c>
      <c r="U102" s="16">
        <v>0</v>
      </c>
      <c r="V102" s="17">
        <v>0</v>
      </c>
      <c r="W102" s="16">
        <v>0</v>
      </c>
      <c r="X102" s="13">
        <v>0</v>
      </c>
      <c r="Y102" s="16">
        <v>0</v>
      </c>
      <c r="Z102" s="16">
        <v>0</v>
      </c>
      <c r="AA102" s="16">
        <v>1</v>
      </c>
      <c r="AB102" s="16">
        <v>0</v>
      </c>
      <c r="AC102" s="16">
        <v>0</v>
      </c>
      <c r="AD102" s="16">
        <v>0</v>
      </c>
      <c r="AE102" s="16">
        <v>0</v>
      </c>
      <c r="AF102" s="16">
        <v>0</v>
      </c>
      <c r="AG102" s="26">
        <v>0</v>
      </c>
    </row>
    <row r="103" spans="1:33" x14ac:dyDescent="0.25">
      <c r="A103" s="13"/>
      <c r="B103" s="37" t="s">
        <v>40</v>
      </c>
      <c r="C103" s="36" t="s">
        <v>268</v>
      </c>
      <c r="D103" s="36"/>
      <c r="E103" s="36" t="s">
        <v>269</v>
      </c>
      <c r="F103" s="15"/>
      <c r="G103" s="88">
        <f>SUM(Table14[[#This Row],[Focusing on Women’s Health]:[Coordinating Stroke Care to Promote Prevention and Cultivate Positive
Outcomes]])</f>
        <v>1</v>
      </c>
      <c r="H103" s="25">
        <v>0</v>
      </c>
      <c r="I103" s="16">
        <v>1</v>
      </c>
      <c r="J103" s="16">
        <v>0</v>
      </c>
      <c r="K103" s="16">
        <v>0</v>
      </c>
      <c r="L103" s="16">
        <v>0</v>
      </c>
      <c r="M103" s="26">
        <v>0</v>
      </c>
      <c r="N103" s="25">
        <v>0</v>
      </c>
      <c r="O103" s="26">
        <v>0</v>
      </c>
      <c r="P103" s="25"/>
      <c r="Q103" s="26"/>
      <c r="R103" s="13">
        <v>0</v>
      </c>
      <c r="S103" s="16">
        <v>0</v>
      </c>
      <c r="T103" s="16">
        <v>1</v>
      </c>
      <c r="U103" s="16">
        <v>0</v>
      </c>
      <c r="V103" s="17">
        <v>0</v>
      </c>
      <c r="W103" s="16">
        <v>0</v>
      </c>
      <c r="X103" s="13">
        <v>0</v>
      </c>
      <c r="Y103" s="16">
        <v>0</v>
      </c>
      <c r="Z103" s="16">
        <v>0</v>
      </c>
      <c r="AA103" s="16">
        <v>0</v>
      </c>
      <c r="AB103" s="16">
        <v>0</v>
      </c>
      <c r="AC103" s="16">
        <v>0</v>
      </c>
      <c r="AD103" s="16">
        <v>0</v>
      </c>
      <c r="AE103" s="16">
        <v>0</v>
      </c>
      <c r="AF103" s="16">
        <v>0</v>
      </c>
      <c r="AG103" s="26">
        <v>0</v>
      </c>
    </row>
    <row r="104" spans="1:33" x14ac:dyDescent="0.25">
      <c r="A104" s="13"/>
      <c r="B104" s="14" t="s">
        <v>40</v>
      </c>
      <c r="C104" s="15" t="s">
        <v>270</v>
      </c>
      <c r="D104" s="15"/>
      <c r="E104" s="15" t="s">
        <v>271</v>
      </c>
      <c r="F104" s="15"/>
      <c r="G104" s="88">
        <f>SUM(Table14[[#This Row],[Focusing on Women’s Health]:[Coordinating Stroke Care to Promote Prevention and Cultivate Positive
Outcomes]])</f>
        <v>1</v>
      </c>
      <c r="H104" s="25">
        <v>0</v>
      </c>
      <c r="I104" s="16">
        <v>1</v>
      </c>
      <c r="J104" s="16">
        <v>0</v>
      </c>
      <c r="K104" s="16">
        <v>0</v>
      </c>
      <c r="L104" s="16">
        <v>0</v>
      </c>
      <c r="M104" s="26">
        <v>0</v>
      </c>
      <c r="N104" s="25">
        <v>0</v>
      </c>
      <c r="O104" s="26">
        <v>1</v>
      </c>
      <c r="P104" s="25"/>
      <c r="Q104" s="26"/>
      <c r="R104" s="13">
        <v>0</v>
      </c>
      <c r="S104" s="16">
        <v>0</v>
      </c>
      <c r="T104" s="16">
        <v>0</v>
      </c>
      <c r="U104" s="16">
        <v>0</v>
      </c>
      <c r="V104" s="17">
        <v>0</v>
      </c>
      <c r="W104" s="16">
        <v>0</v>
      </c>
      <c r="X104" s="13">
        <v>0</v>
      </c>
      <c r="Y104" s="16">
        <v>0</v>
      </c>
      <c r="Z104" s="16">
        <v>0</v>
      </c>
      <c r="AA104" s="16">
        <v>0</v>
      </c>
      <c r="AB104" s="16">
        <v>1</v>
      </c>
      <c r="AC104" s="16">
        <v>0</v>
      </c>
      <c r="AD104" s="16">
        <v>0</v>
      </c>
      <c r="AE104" s="16">
        <v>0</v>
      </c>
      <c r="AF104" s="16">
        <v>0</v>
      </c>
      <c r="AG104" s="26">
        <v>0</v>
      </c>
    </row>
    <row r="105" spans="1:33" ht="30" x14ac:dyDescent="0.25">
      <c r="A105" s="13"/>
      <c r="B105" s="14" t="s">
        <v>40</v>
      </c>
      <c r="C105" s="15" t="s">
        <v>272</v>
      </c>
      <c r="D105" s="15"/>
      <c r="E105" s="15" t="s">
        <v>273</v>
      </c>
      <c r="F105" s="15"/>
      <c r="G105" s="88">
        <f>SUM(Table14[[#This Row],[Focusing on Women’s Health]:[Coordinating Stroke Care to Promote Prevention and Cultivate Positive
Outcomes]])</f>
        <v>1</v>
      </c>
      <c r="H105" s="25">
        <v>0</v>
      </c>
      <c r="I105" s="16">
        <v>1</v>
      </c>
      <c r="J105" s="16">
        <v>0</v>
      </c>
      <c r="K105" s="16">
        <v>0</v>
      </c>
      <c r="L105" s="16">
        <v>0</v>
      </c>
      <c r="M105" s="26">
        <v>0</v>
      </c>
      <c r="N105" s="25">
        <v>0</v>
      </c>
      <c r="O105" s="26">
        <v>1</v>
      </c>
      <c r="P105" s="25"/>
      <c r="Q105" s="26"/>
      <c r="R105" s="13">
        <v>0</v>
      </c>
      <c r="S105" s="16">
        <v>0</v>
      </c>
      <c r="T105" s="16">
        <v>0</v>
      </c>
      <c r="U105" s="16">
        <v>0</v>
      </c>
      <c r="V105" s="17">
        <v>0</v>
      </c>
      <c r="W105" s="16">
        <v>0</v>
      </c>
      <c r="X105" s="13">
        <v>0</v>
      </c>
      <c r="Y105" s="16">
        <v>0</v>
      </c>
      <c r="Z105" s="16">
        <v>0</v>
      </c>
      <c r="AA105" s="16">
        <v>0</v>
      </c>
      <c r="AB105" s="16">
        <v>1</v>
      </c>
      <c r="AC105" s="16">
        <v>0</v>
      </c>
      <c r="AD105" s="16">
        <v>0</v>
      </c>
      <c r="AE105" s="16">
        <v>0</v>
      </c>
      <c r="AF105" s="16">
        <v>0</v>
      </c>
      <c r="AG105" s="26">
        <v>0</v>
      </c>
    </row>
    <row r="106" spans="1:33" s="19" customFormat="1" x14ac:dyDescent="0.25">
      <c r="A106" s="13"/>
      <c r="B106" s="15" t="s">
        <v>40</v>
      </c>
      <c r="C106" s="15" t="s">
        <v>274</v>
      </c>
      <c r="D106" s="15"/>
      <c r="E106" s="15" t="s">
        <v>275</v>
      </c>
      <c r="F106" s="15"/>
      <c r="G106" s="88">
        <f>SUM(Table14[[#This Row],[Focusing on Women’s Health]:[Coordinating Stroke Care to Promote Prevention and Cultivate Positive
Outcomes]])</f>
        <v>0</v>
      </c>
      <c r="H106" s="25">
        <v>0</v>
      </c>
      <c r="I106" s="16">
        <v>1</v>
      </c>
      <c r="J106" s="16">
        <v>0</v>
      </c>
      <c r="K106" s="16">
        <v>0</v>
      </c>
      <c r="L106" s="16">
        <v>0</v>
      </c>
      <c r="M106" s="26">
        <v>0</v>
      </c>
      <c r="N106" s="25">
        <v>0</v>
      </c>
      <c r="O106" s="26">
        <v>1</v>
      </c>
      <c r="P106" s="25"/>
      <c r="Q106" s="26"/>
      <c r="R106" s="13">
        <v>0</v>
      </c>
      <c r="S106" s="16">
        <v>0</v>
      </c>
      <c r="T106" s="16">
        <v>0</v>
      </c>
      <c r="U106" s="16">
        <v>0</v>
      </c>
      <c r="V106" s="17">
        <v>0</v>
      </c>
      <c r="W106" s="16">
        <v>0</v>
      </c>
      <c r="X106" s="13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v>0</v>
      </c>
      <c r="AD106" s="16">
        <v>0</v>
      </c>
      <c r="AE106" s="16">
        <v>0</v>
      </c>
      <c r="AF106" s="16">
        <v>0</v>
      </c>
      <c r="AG106" s="26">
        <v>0</v>
      </c>
    </row>
    <row r="107" spans="1:33" x14ac:dyDescent="0.25">
      <c r="A107" s="13" t="s">
        <v>102</v>
      </c>
      <c r="B107" s="14" t="s">
        <v>40</v>
      </c>
      <c r="C107" s="15" t="s">
        <v>276</v>
      </c>
      <c r="D107" s="15"/>
      <c r="E107" s="15" t="s">
        <v>277</v>
      </c>
      <c r="F107" s="15"/>
      <c r="G107" s="88">
        <f>SUM(Table14[[#This Row],[Focusing on Women’s Health]:[Coordinating Stroke Care to Promote Prevention and Cultivate Positive
Outcomes]])</f>
        <v>2</v>
      </c>
      <c r="H107" s="25">
        <v>0</v>
      </c>
      <c r="I107" s="16">
        <v>1</v>
      </c>
      <c r="J107" s="16">
        <v>0</v>
      </c>
      <c r="K107" s="16">
        <v>0</v>
      </c>
      <c r="L107" s="16">
        <v>0</v>
      </c>
      <c r="M107" s="26">
        <v>0</v>
      </c>
      <c r="N107" s="25">
        <v>0</v>
      </c>
      <c r="O107" s="26">
        <v>0</v>
      </c>
      <c r="P107" s="25"/>
      <c r="Q107" s="26"/>
      <c r="R107" s="13">
        <v>1</v>
      </c>
      <c r="S107" s="16">
        <v>0</v>
      </c>
      <c r="T107" s="16">
        <v>1</v>
      </c>
      <c r="U107" s="16">
        <v>0</v>
      </c>
      <c r="V107" s="17">
        <v>0</v>
      </c>
      <c r="W107" s="16">
        <v>0</v>
      </c>
      <c r="X107" s="13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v>0</v>
      </c>
      <c r="AD107" s="16">
        <v>0</v>
      </c>
      <c r="AE107" s="16">
        <v>0</v>
      </c>
      <c r="AF107" s="16">
        <v>0</v>
      </c>
      <c r="AG107" s="26">
        <v>0</v>
      </c>
    </row>
    <row r="108" spans="1:33" x14ac:dyDescent="0.25">
      <c r="A108" s="13" t="s">
        <v>102</v>
      </c>
      <c r="B108" s="37" t="s">
        <v>40</v>
      </c>
      <c r="C108" s="36" t="s">
        <v>278</v>
      </c>
      <c r="D108" s="36"/>
      <c r="E108" s="36" t="s">
        <v>279</v>
      </c>
      <c r="F108" s="15"/>
      <c r="G108" s="88">
        <f>SUM(Table14[[#This Row],[Focusing on Women’s Health]:[Coordinating Stroke Care to Promote Prevention and Cultivate Positive
Outcomes]])</f>
        <v>1</v>
      </c>
      <c r="H108" s="25">
        <v>0</v>
      </c>
      <c r="I108" s="16">
        <v>1</v>
      </c>
      <c r="J108" s="16">
        <v>0</v>
      </c>
      <c r="K108" s="16">
        <v>0</v>
      </c>
      <c r="L108" s="16">
        <v>0</v>
      </c>
      <c r="M108" s="26">
        <v>0</v>
      </c>
      <c r="N108" s="25">
        <v>0</v>
      </c>
      <c r="O108" s="26">
        <v>0</v>
      </c>
      <c r="P108" s="25"/>
      <c r="Q108" s="26"/>
      <c r="R108" s="13">
        <v>0</v>
      </c>
      <c r="S108" s="16">
        <v>0</v>
      </c>
      <c r="T108" s="16">
        <v>1</v>
      </c>
      <c r="U108" s="16">
        <v>0</v>
      </c>
      <c r="V108" s="17">
        <v>0</v>
      </c>
      <c r="W108" s="16">
        <v>0</v>
      </c>
      <c r="X108" s="13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16">
        <v>0</v>
      </c>
      <c r="AE108" s="16">
        <v>0</v>
      </c>
      <c r="AF108" s="16">
        <v>0</v>
      </c>
      <c r="AG108" s="26">
        <v>0</v>
      </c>
    </row>
    <row r="109" spans="1:33" x14ac:dyDescent="0.25">
      <c r="A109" s="13"/>
      <c r="B109" s="14" t="s">
        <v>40</v>
      </c>
      <c r="C109" s="15" t="s">
        <v>280</v>
      </c>
      <c r="D109" s="15"/>
      <c r="E109" s="15" t="s">
        <v>281</v>
      </c>
      <c r="F109" s="15"/>
      <c r="G109" s="88">
        <f>SUM(Table14[[#This Row],[Focusing on Women’s Health]:[Coordinating Stroke Care to Promote Prevention and Cultivate Positive
Outcomes]])</f>
        <v>1</v>
      </c>
      <c r="H109" s="25">
        <v>0</v>
      </c>
      <c r="I109" s="16">
        <v>1</v>
      </c>
      <c r="J109" s="16">
        <v>0</v>
      </c>
      <c r="K109" s="16">
        <v>0</v>
      </c>
      <c r="L109" s="16">
        <v>0</v>
      </c>
      <c r="M109" s="26">
        <v>0</v>
      </c>
      <c r="N109" s="25">
        <v>0</v>
      </c>
      <c r="O109" s="26">
        <v>1</v>
      </c>
      <c r="P109" s="25"/>
      <c r="Q109" s="26"/>
      <c r="R109" s="13">
        <v>0</v>
      </c>
      <c r="S109" s="16">
        <v>0</v>
      </c>
      <c r="T109" s="16">
        <v>0</v>
      </c>
      <c r="U109" s="16">
        <v>0</v>
      </c>
      <c r="V109" s="17">
        <v>0</v>
      </c>
      <c r="W109" s="16">
        <v>0</v>
      </c>
      <c r="X109" s="13">
        <v>0</v>
      </c>
      <c r="Y109" s="16">
        <v>0</v>
      </c>
      <c r="Z109" s="16">
        <v>0</v>
      </c>
      <c r="AA109" s="16">
        <v>0</v>
      </c>
      <c r="AB109" s="16">
        <v>0</v>
      </c>
      <c r="AC109" s="16">
        <v>0</v>
      </c>
      <c r="AD109" s="16">
        <v>0</v>
      </c>
      <c r="AE109" s="16">
        <v>0</v>
      </c>
      <c r="AF109" s="16">
        <v>1</v>
      </c>
      <c r="AG109" s="26">
        <v>0</v>
      </c>
    </row>
    <row r="110" spans="1:33" x14ac:dyDescent="0.25">
      <c r="A110" s="13"/>
      <c r="B110" s="14" t="s">
        <v>40</v>
      </c>
      <c r="C110" s="15" t="s">
        <v>282</v>
      </c>
      <c r="D110" s="15"/>
      <c r="E110" s="15" t="s">
        <v>283</v>
      </c>
      <c r="F110" s="15"/>
      <c r="G110" s="88">
        <f>SUM(Table14[[#This Row],[Focusing on Women’s Health]:[Coordinating Stroke Care to Promote Prevention and Cultivate Positive
Outcomes]])</f>
        <v>1</v>
      </c>
      <c r="H110" s="25">
        <v>0</v>
      </c>
      <c r="I110" s="16">
        <v>1</v>
      </c>
      <c r="J110" s="16">
        <v>0</v>
      </c>
      <c r="K110" s="16">
        <v>0</v>
      </c>
      <c r="L110" s="16">
        <v>0</v>
      </c>
      <c r="M110" s="26">
        <v>0</v>
      </c>
      <c r="N110" s="25">
        <v>0</v>
      </c>
      <c r="O110" s="26">
        <v>1</v>
      </c>
      <c r="P110" s="25"/>
      <c r="Q110" s="26"/>
      <c r="R110" s="13">
        <v>0</v>
      </c>
      <c r="S110" s="16">
        <v>0</v>
      </c>
      <c r="T110" s="16">
        <v>0</v>
      </c>
      <c r="U110" s="16">
        <v>0</v>
      </c>
      <c r="V110" s="17">
        <v>0</v>
      </c>
      <c r="W110" s="16">
        <v>0</v>
      </c>
      <c r="X110" s="13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16">
        <v>0</v>
      </c>
      <c r="AE110" s="16">
        <v>0</v>
      </c>
      <c r="AF110" s="16">
        <v>0</v>
      </c>
      <c r="AG110" s="26">
        <v>1</v>
      </c>
    </row>
    <row r="111" spans="1:33" x14ac:dyDescent="0.25">
      <c r="A111" s="13"/>
      <c r="B111" s="51" t="s">
        <v>40</v>
      </c>
      <c r="C111" s="50" t="s">
        <v>284</v>
      </c>
      <c r="D111" s="50"/>
      <c r="E111" s="50" t="s">
        <v>285</v>
      </c>
      <c r="F111" s="15"/>
      <c r="G111" s="88">
        <f>SUM(Table14[[#This Row],[Focusing on Women’s Health]:[Coordinating Stroke Care to Promote Prevention and Cultivate Positive
Outcomes]])</f>
        <v>0</v>
      </c>
      <c r="H111" s="25">
        <v>1</v>
      </c>
      <c r="I111" s="16">
        <v>1</v>
      </c>
      <c r="J111" s="16">
        <v>0</v>
      </c>
      <c r="K111" s="16">
        <v>0</v>
      </c>
      <c r="L111" s="16">
        <v>0</v>
      </c>
      <c r="M111" s="26">
        <v>0</v>
      </c>
      <c r="N111" s="25">
        <v>0</v>
      </c>
      <c r="O111" s="26">
        <v>0</v>
      </c>
      <c r="P111" s="25"/>
      <c r="Q111" s="26"/>
      <c r="R111" s="13">
        <v>0</v>
      </c>
      <c r="S111" s="16">
        <v>0</v>
      </c>
      <c r="T111" s="16">
        <v>0</v>
      </c>
      <c r="U111" s="16">
        <v>0</v>
      </c>
      <c r="V111" s="17">
        <v>0</v>
      </c>
      <c r="W111" s="16">
        <v>0</v>
      </c>
      <c r="X111" s="13">
        <v>0</v>
      </c>
      <c r="Y111" s="16">
        <v>0</v>
      </c>
      <c r="Z111" s="16">
        <v>0</v>
      </c>
      <c r="AA111" s="16">
        <v>0</v>
      </c>
      <c r="AB111" s="16">
        <v>0</v>
      </c>
      <c r="AC111" s="16">
        <v>0</v>
      </c>
      <c r="AD111" s="16">
        <v>0</v>
      </c>
      <c r="AE111" s="16">
        <v>0</v>
      </c>
      <c r="AF111" s="16">
        <v>0</v>
      </c>
      <c r="AG111" s="26">
        <v>0</v>
      </c>
    </row>
    <row r="112" spans="1:33" x14ac:dyDescent="0.25">
      <c r="A112" s="13"/>
      <c r="B112" s="14" t="s">
        <v>40</v>
      </c>
      <c r="C112" s="15" t="s">
        <v>286</v>
      </c>
      <c r="D112" s="15"/>
      <c r="E112" s="15" t="s">
        <v>287</v>
      </c>
      <c r="F112" s="15"/>
      <c r="G112" s="88">
        <f>SUM(Table14[[#This Row],[Focusing on Women’s Health]:[Coordinating Stroke Care to Promote Prevention and Cultivate Positive
Outcomes]])</f>
        <v>1</v>
      </c>
      <c r="H112" s="25">
        <v>0</v>
      </c>
      <c r="I112" s="16">
        <v>1</v>
      </c>
      <c r="J112" s="16">
        <v>0</v>
      </c>
      <c r="K112" s="16">
        <v>0</v>
      </c>
      <c r="L112" s="16">
        <v>0</v>
      </c>
      <c r="M112" s="26">
        <v>0</v>
      </c>
      <c r="N112" s="25">
        <v>0</v>
      </c>
      <c r="O112" s="26">
        <v>1</v>
      </c>
      <c r="P112" s="25"/>
      <c r="Q112" s="26"/>
      <c r="R112" s="13">
        <v>0</v>
      </c>
      <c r="S112" s="16">
        <v>0</v>
      </c>
      <c r="T112" s="16">
        <v>0</v>
      </c>
      <c r="U112" s="16">
        <v>0</v>
      </c>
      <c r="V112" s="17">
        <v>0</v>
      </c>
      <c r="W112" s="16">
        <v>0</v>
      </c>
      <c r="X112" s="13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6">
        <v>0</v>
      </c>
      <c r="AE112" s="16">
        <v>0</v>
      </c>
      <c r="AF112" s="16">
        <v>0</v>
      </c>
      <c r="AG112" s="26">
        <v>1</v>
      </c>
    </row>
    <row r="113" spans="1:33" ht="30" x14ac:dyDescent="0.25">
      <c r="A113" s="30"/>
      <c r="B113" s="14" t="s">
        <v>40</v>
      </c>
      <c r="C113" s="15" t="s">
        <v>288</v>
      </c>
      <c r="D113" s="15"/>
      <c r="E113" s="15" t="s">
        <v>289</v>
      </c>
      <c r="F113" s="15"/>
      <c r="G113" s="88">
        <f>SUM(Table14[[#This Row],[Focusing on Women’s Health]:[Coordinating Stroke Care to Promote Prevention and Cultivate Positive
Outcomes]])</f>
        <v>1</v>
      </c>
      <c r="H113" s="25">
        <v>0</v>
      </c>
      <c r="I113" s="16">
        <v>1</v>
      </c>
      <c r="J113" s="16">
        <v>0</v>
      </c>
      <c r="K113" s="16">
        <v>0</v>
      </c>
      <c r="L113" s="16">
        <v>0</v>
      </c>
      <c r="M113" s="26">
        <v>0</v>
      </c>
      <c r="N113" s="25">
        <v>1</v>
      </c>
      <c r="O113" s="26">
        <v>0</v>
      </c>
      <c r="P113" s="25"/>
      <c r="Q113" s="26"/>
      <c r="R113" s="13">
        <v>0</v>
      </c>
      <c r="S113" s="16">
        <v>0</v>
      </c>
      <c r="T113" s="16">
        <v>0</v>
      </c>
      <c r="U113" s="16">
        <v>0</v>
      </c>
      <c r="V113" s="17">
        <v>0</v>
      </c>
      <c r="W113" s="16">
        <v>0</v>
      </c>
      <c r="X113" s="13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16">
        <v>1</v>
      </c>
      <c r="AE113" s="16">
        <v>0</v>
      </c>
      <c r="AF113" s="16">
        <v>0</v>
      </c>
      <c r="AG113" s="26">
        <v>0</v>
      </c>
    </row>
    <row r="114" spans="1:33" ht="30" x14ac:dyDescent="0.25">
      <c r="A114" s="13" t="s">
        <v>290</v>
      </c>
      <c r="B114" s="37" t="s">
        <v>40</v>
      </c>
      <c r="C114" s="36" t="s">
        <v>291</v>
      </c>
      <c r="D114" s="36"/>
      <c r="E114" s="36" t="s">
        <v>292</v>
      </c>
      <c r="F114" s="15"/>
      <c r="G114" s="88">
        <f>SUM(Table14[[#This Row],[Focusing on Women’s Health]:[Coordinating Stroke Care to Promote Prevention and Cultivate Positive
Outcomes]])</f>
        <v>1</v>
      </c>
      <c r="H114" s="25">
        <v>0</v>
      </c>
      <c r="I114" s="16">
        <v>1</v>
      </c>
      <c r="J114" s="16">
        <v>0</v>
      </c>
      <c r="K114" s="16">
        <v>0</v>
      </c>
      <c r="L114" s="16">
        <v>0</v>
      </c>
      <c r="M114" s="26">
        <v>0</v>
      </c>
      <c r="N114" s="25">
        <v>1</v>
      </c>
      <c r="O114" s="26">
        <v>0</v>
      </c>
      <c r="P114" s="25"/>
      <c r="Q114" s="26"/>
      <c r="R114" s="13">
        <v>0</v>
      </c>
      <c r="S114" s="16">
        <v>0</v>
      </c>
      <c r="T114" s="16">
        <v>0</v>
      </c>
      <c r="U114" s="16">
        <v>0</v>
      </c>
      <c r="V114" s="17">
        <v>0</v>
      </c>
      <c r="W114" s="16">
        <v>0</v>
      </c>
      <c r="X114" s="13">
        <v>0</v>
      </c>
      <c r="Y114" s="16">
        <v>0</v>
      </c>
      <c r="Z114" s="16">
        <v>0</v>
      </c>
      <c r="AA114" s="16">
        <v>0</v>
      </c>
      <c r="AB114" s="16">
        <v>0</v>
      </c>
      <c r="AC114" s="16">
        <v>0</v>
      </c>
      <c r="AD114" s="43">
        <v>1</v>
      </c>
      <c r="AE114" s="16">
        <v>0</v>
      </c>
      <c r="AF114" s="16">
        <v>0</v>
      </c>
      <c r="AG114" s="26">
        <v>0</v>
      </c>
    </row>
    <row r="115" spans="1:33" x14ac:dyDescent="0.25">
      <c r="A115" s="13"/>
      <c r="B115" s="51" t="s">
        <v>40</v>
      </c>
      <c r="C115" s="50" t="s">
        <v>293</v>
      </c>
      <c r="D115" s="50" t="s">
        <v>294</v>
      </c>
      <c r="E115" s="50" t="s">
        <v>295</v>
      </c>
      <c r="F115" s="15"/>
      <c r="G115" s="88">
        <f>SUM(Table14[[#This Row],[Focusing on Women’s Health]:[Coordinating Stroke Care to Promote Prevention and Cultivate Positive
Outcomes]])</f>
        <v>0</v>
      </c>
      <c r="H115" s="25">
        <v>0</v>
      </c>
      <c r="I115" s="16">
        <v>0</v>
      </c>
      <c r="J115" s="16">
        <v>1</v>
      </c>
      <c r="K115" s="16">
        <v>0</v>
      </c>
      <c r="L115" s="16">
        <v>0</v>
      </c>
      <c r="M115" s="26">
        <v>0</v>
      </c>
      <c r="N115" s="25">
        <v>0</v>
      </c>
      <c r="O115" s="26">
        <v>0</v>
      </c>
      <c r="P115" s="25"/>
      <c r="Q115" s="26"/>
      <c r="R115" s="13">
        <v>0</v>
      </c>
      <c r="S115" s="16">
        <v>0</v>
      </c>
      <c r="T115" s="16">
        <v>0</v>
      </c>
      <c r="U115" s="16">
        <v>0</v>
      </c>
      <c r="V115" s="17">
        <v>0</v>
      </c>
      <c r="W115" s="16">
        <v>0</v>
      </c>
      <c r="X115" s="13">
        <v>0</v>
      </c>
      <c r="Y115" s="16">
        <v>0</v>
      </c>
      <c r="Z115" s="16">
        <v>0</v>
      </c>
      <c r="AA115" s="16">
        <v>0</v>
      </c>
      <c r="AB115" s="16">
        <v>0</v>
      </c>
      <c r="AC115" s="16">
        <v>0</v>
      </c>
      <c r="AD115" s="16">
        <v>0</v>
      </c>
      <c r="AE115" s="16">
        <v>0</v>
      </c>
      <c r="AF115" s="16">
        <v>0</v>
      </c>
      <c r="AG115" s="26">
        <v>0</v>
      </c>
    </row>
    <row r="116" spans="1:33" x14ac:dyDescent="0.25">
      <c r="A116" s="13"/>
      <c r="B116" s="51" t="s">
        <v>40</v>
      </c>
      <c r="C116" s="50" t="s">
        <v>296</v>
      </c>
      <c r="D116" s="50" t="s">
        <v>297</v>
      </c>
      <c r="E116" s="50" t="s">
        <v>298</v>
      </c>
      <c r="F116" s="15"/>
      <c r="G116" s="88">
        <f>SUM(Table14[[#This Row],[Focusing on Women’s Health]:[Coordinating Stroke Care to Promote Prevention and Cultivate Positive
Outcomes]])</f>
        <v>0</v>
      </c>
      <c r="H116" s="25">
        <v>1</v>
      </c>
      <c r="I116" s="16">
        <v>1</v>
      </c>
      <c r="J116" s="16">
        <v>1</v>
      </c>
      <c r="K116" s="16">
        <v>0</v>
      </c>
      <c r="L116" s="16">
        <v>0</v>
      </c>
      <c r="M116" s="26">
        <v>0</v>
      </c>
      <c r="N116" s="25">
        <v>0</v>
      </c>
      <c r="O116" s="26">
        <v>0</v>
      </c>
      <c r="P116" s="29"/>
      <c r="Q116" s="60"/>
      <c r="R116" s="13">
        <v>0</v>
      </c>
      <c r="S116" s="16">
        <v>0</v>
      </c>
      <c r="T116" s="16">
        <v>0</v>
      </c>
      <c r="U116" s="16">
        <v>0</v>
      </c>
      <c r="V116" s="17">
        <v>0</v>
      </c>
      <c r="W116" s="16">
        <v>0</v>
      </c>
      <c r="X116" s="13">
        <v>0</v>
      </c>
      <c r="Y116" s="43">
        <v>0</v>
      </c>
      <c r="Z116" s="16">
        <v>0</v>
      </c>
      <c r="AA116" s="16">
        <v>0</v>
      </c>
      <c r="AB116" s="16">
        <v>0</v>
      </c>
      <c r="AC116" s="16">
        <v>0</v>
      </c>
      <c r="AD116" s="16">
        <v>0</v>
      </c>
      <c r="AE116" s="16">
        <v>0</v>
      </c>
      <c r="AF116" s="16">
        <v>0</v>
      </c>
      <c r="AG116" s="26">
        <v>0</v>
      </c>
    </row>
    <row r="117" spans="1:33" x14ac:dyDescent="0.25">
      <c r="A117" s="13"/>
      <c r="B117" s="51" t="s">
        <v>40</v>
      </c>
      <c r="C117" s="50" t="s">
        <v>299</v>
      </c>
      <c r="D117" s="50" t="s">
        <v>300</v>
      </c>
      <c r="E117" s="50" t="s">
        <v>301</v>
      </c>
      <c r="F117" s="15"/>
      <c r="G117" s="88">
        <f>SUM(Table14[[#This Row],[Focusing on Women’s Health]:[Coordinating Stroke Care to Promote Prevention and Cultivate Positive
Outcomes]])</f>
        <v>0</v>
      </c>
      <c r="H117" s="25">
        <v>1</v>
      </c>
      <c r="I117" s="16">
        <v>1</v>
      </c>
      <c r="J117" s="16">
        <v>1</v>
      </c>
      <c r="K117" s="16">
        <v>0</v>
      </c>
      <c r="L117" s="16">
        <v>0</v>
      </c>
      <c r="M117" s="26">
        <v>0</v>
      </c>
      <c r="N117" s="25">
        <v>0</v>
      </c>
      <c r="O117" s="26">
        <v>0</v>
      </c>
      <c r="P117" s="29"/>
      <c r="Q117" s="60"/>
      <c r="R117" s="13">
        <v>0</v>
      </c>
      <c r="S117" s="16">
        <v>0</v>
      </c>
      <c r="T117" s="16">
        <v>0</v>
      </c>
      <c r="U117" s="16">
        <v>0</v>
      </c>
      <c r="V117" s="17">
        <v>0</v>
      </c>
      <c r="W117" s="16">
        <v>0</v>
      </c>
      <c r="X117" s="13">
        <v>0</v>
      </c>
      <c r="Y117" s="43">
        <v>0</v>
      </c>
      <c r="Z117" s="16">
        <v>0</v>
      </c>
      <c r="AA117" s="16">
        <v>0</v>
      </c>
      <c r="AB117" s="16">
        <v>0</v>
      </c>
      <c r="AC117" s="43">
        <v>0</v>
      </c>
      <c r="AD117" s="16">
        <v>0</v>
      </c>
      <c r="AE117" s="16">
        <v>0</v>
      </c>
      <c r="AF117" s="16">
        <v>0</v>
      </c>
      <c r="AG117" s="26">
        <v>0</v>
      </c>
    </row>
    <row r="118" spans="1:33" x14ac:dyDescent="0.25">
      <c r="A118" s="13"/>
      <c r="B118" s="14" t="s">
        <v>40</v>
      </c>
      <c r="C118" s="15" t="s">
        <v>302</v>
      </c>
      <c r="D118" s="15"/>
      <c r="E118" s="15" t="s">
        <v>303</v>
      </c>
      <c r="F118" s="15"/>
      <c r="G118" s="88">
        <f>SUM(Table14[[#This Row],[Focusing on Women’s Health]:[Coordinating Stroke Care to Promote Prevention and Cultivate Positive
Outcomes]])</f>
        <v>1</v>
      </c>
      <c r="H118" s="25">
        <v>0</v>
      </c>
      <c r="I118" s="16">
        <v>1</v>
      </c>
      <c r="J118" s="16">
        <v>0</v>
      </c>
      <c r="K118" s="16">
        <v>0</v>
      </c>
      <c r="L118" s="16">
        <v>0</v>
      </c>
      <c r="M118" s="26">
        <v>0</v>
      </c>
      <c r="N118" s="25">
        <v>1</v>
      </c>
      <c r="O118" s="26">
        <v>0</v>
      </c>
      <c r="P118" s="25"/>
      <c r="Q118" s="26"/>
      <c r="R118" s="13">
        <v>0</v>
      </c>
      <c r="S118" s="16">
        <v>0</v>
      </c>
      <c r="T118" s="16">
        <v>0</v>
      </c>
      <c r="U118" s="16">
        <v>0</v>
      </c>
      <c r="V118" s="17">
        <v>0</v>
      </c>
      <c r="W118" s="16">
        <v>0</v>
      </c>
      <c r="X118" s="13">
        <v>0</v>
      </c>
      <c r="Y118" s="16">
        <v>0</v>
      </c>
      <c r="Z118" s="16">
        <v>1</v>
      </c>
      <c r="AA118" s="16">
        <v>0</v>
      </c>
      <c r="AB118" s="16">
        <v>0</v>
      </c>
      <c r="AC118" s="16">
        <v>0</v>
      </c>
      <c r="AD118" s="16">
        <v>0</v>
      </c>
      <c r="AE118" s="16">
        <v>0</v>
      </c>
      <c r="AF118" s="16">
        <v>0</v>
      </c>
      <c r="AG118" s="26">
        <v>0</v>
      </c>
    </row>
    <row r="119" spans="1:33" x14ac:dyDescent="0.25">
      <c r="A119" s="13" t="s">
        <v>304</v>
      </c>
      <c r="B119" s="51" t="s">
        <v>40</v>
      </c>
      <c r="C119" s="50" t="s">
        <v>305</v>
      </c>
      <c r="D119" s="50" t="s">
        <v>306</v>
      </c>
      <c r="E119" s="50" t="s">
        <v>307</v>
      </c>
      <c r="F119" s="15"/>
      <c r="G119" s="88">
        <f>SUM(Table14[[#This Row],[Focusing on Women’s Health]:[Coordinating Stroke Care to Promote Prevention and Cultivate Positive
Outcomes]])</f>
        <v>0</v>
      </c>
      <c r="H119" s="25">
        <v>1</v>
      </c>
      <c r="I119" s="16">
        <v>1</v>
      </c>
      <c r="J119" s="16">
        <v>1</v>
      </c>
      <c r="K119" s="16">
        <v>0</v>
      </c>
      <c r="L119" s="16">
        <v>0</v>
      </c>
      <c r="M119" s="26">
        <v>0</v>
      </c>
      <c r="N119" s="25">
        <v>0</v>
      </c>
      <c r="O119" s="26">
        <v>0</v>
      </c>
      <c r="P119" s="25"/>
      <c r="Q119" s="26"/>
      <c r="R119" s="13">
        <v>0</v>
      </c>
      <c r="S119" s="16">
        <v>0</v>
      </c>
      <c r="T119" s="16">
        <v>0</v>
      </c>
      <c r="U119" s="16">
        <v>0</v>
      </c>
      <c r="V119" s="17">
        <v>0</v>
      </c>
      <c r="W119" s="16">
        <v>0</v>
      </c>
      <c r="X119" s="13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  <c r="AE119" s="16">
        <v>0</v>
      </c>
      <c r="AF119" s="16">
        <v>0</v>
      </c>
      <c r="AG119" s="26">
        <v>0</v>
      </c>
    </row>
    <row r="120" spans="1:33" ht="30" x14ac:dyDescent="0.25">
      <c r="A120" s="13"/>
      <c r="B120" s="37" t="s">
        <v>40</v>
      </c>
      <c r="C120" s="36" t="s">
        <v>308</v>
      </c>
      <c r="D120" s="36"/>
      <c r="E120" s="36" t="s">
        <v>309</v>
      </c>
      <c r="F120" s="15"/>
      <c r="G120" s="88">
        <f>SUM(Table14[[#This Row],[Focusing on Women’s Health]:[Coordinating Stroke Care to Promote Prevention and Cultivate Positive
Outcomes]])</f>
        <v>1</v>
      </c>
      <c r="H120" s="25">
        <v>1</v>
      </c>
      <c r="I120" s="16">
        <v>1</v>
      </c>
      <c r="J120" s="16">
        <v>0</v>
      </c>
      <c r="K120" s="16">
        <v>0</v>
      </c>
      <c r="L120" s="16">
        <v>0</v>
      </c>
      <c r="M120" s="26">
        <v>0</v>
      </c>
      <c r="N120" s="25">
        <v>0</v>
      </c>
      <c r="O120" s="26">
        <v>0</v>
      </c>
      <c r="P120" s="25"/>
      <c r="Q120" s="26"/>
      <c r="R120" s="13">
        <v>1</v>
      </c>
      <c r="S120" s="16">
        <v>0</v>
      </c>
      <c r="T120" s="16">
        <v>0</v>
      </c>
      <c r="U120" s="16">
        <v>0</v>
      </c>
      <c r="V120" s="17">
        <v>0</v>
      </c>
      <c r="W120" s="16">
        <v>0</v>
      </c>
      <c r="X120" s="13">
        <v>0</v>
      </c>
      <c r="Y120" s="16">
        <v>0</v>
      </c>
      <c r="Z120" s="16">
        <v>0</v>
      </c>
      <c r="AA120" s="16">
        <v>0</v>
      </c>
      <c r="AB120" s="16">
        <v>0</v>
      </c>
      <c r="AC120" s="16">
        <v>0</v>
      </c>
      <c r="AD120" s="16">
        <v>0</v>
      </c>
      <c r="AE120" s="16">
        <v>0</v>
      </c>
      <c r="AF120" s="16">
        <v>0</v>
      </c>
      <c r="AG120" s="26">
        <v>0</v>
      </c>
    </row>
    <row r="121" spans="1:33" x14ac:dyDescent="0.25">
      <c r="A121" s="13"/>
      <c r="B121" s="14" t="s">
        <v>40</v>
      </c>
      <c r="C121" s="15" t="s">
        <v>310</v>
      </c>
      <c r="D121" s="15"/>
      <c r="E121" s="15" t="s">
        <v>311</v>
      </c>
      <c r="F121" s="15"/>
      <c r="G121" s="88">
        <f>SUM(Table14[[#This Row],[Focusing on Women’s Health]:[Coordinating Stroke Care to Promote Prevention and Cultivate Positive
Outcomes]])</f>
        <v>1</v>
      </c>
      <c r="H121" s="25">
        <v>0</v>
      </c>
      <c r="I121" s="16">
        <v>1</v>
      </c>
      <c r="J121" s="16">
        <v>0</v>
      </c>
      <c r="K121" s="16">
        <v>0</v>
      </c>
      <c r="L121" s="16">
        <v>0</v>
      </c>
      <c r="M121" s="26">
        <v>0</v>
      </c>
      <c r="N121" s="25">
        <v>0</v>
      </c>
      <c r="O121" s="26">
        <v>1</v>
      </c>
      <c r="P121" s="25"/>
      <c r="Q121" s="26"/>
      <c r="R121" s="13">
        <v>0</v>
      </c>
      <c r="S121" s="16">
        <v>0</v>
      </c>
      <c r="T121" s="16">
        <v>0</v>
      </c>
      <c r="U121" s="16">
        <v>0</v>
      </c>
      <c r="V121" s="17">
        <v>0</v>
      </c>
      <c r="W121" s="16">
        <v>0</v>
      </c>
      <c r="X121" s="13">
        <v>0</v>
      </c>
      <c r="Y121" s="16">
        <v>0</v>
      </c>
      <c r="Z121" s="16">
        <v>0</v>
      </c>
      <c r="AA121" s="16">
        <v>0</v>
      </c>
      <c r="AB121" s="16">
        <v>0</v>
      </c>
      <c r="AC121" s="16">
        <v>0</v>
      </c>
      <c r="AD121" s="16">
        <v>0</v>
      </c>
      <c r="AE121" s="16">
        <v>0</v>
      </c>
      <c r="AF121" s="16">
        <v>1</v>
      </c>
      <c r="AG121" s="26">
        <v>0</v>
      </c>
    </row>
    <row r="122" spans="1:33" x14ac:dyDescent="0.25">
      <c r="A122" s="13"/>
      <c r="B122" s="14" t="s">
        <v>40</v>
      </c>
      <c r="C122" s="15" t="s">
        <v>312</v>
      </c>
      <c r="D122" s="15"/>
      <c r="E122" s="15" t="s">
        <v>313</v>
      </c>
      <c r="F122" s="15"/>
      <c r="G122" s="88">
        <f>SUM(Table14[[#This Row],[Focusing on Women’s Health]:[Coordinating Stroke Care to Promote Prevention and Cultivate Positive
Outcomes]])</f>
        <v>1</v>
      </c>
      <c r="H122" s="25">
        <v>0</v>
      </c>
      <c r="I122" s="16">
        <v>1</v>
      </c>
      <c r="J122" s="16">
        <v>0</v>
      </c>
      <c r="K122" s="16">
        <v>0</v>
      </c>
      <c r="L122" s="16">
        <v>0</v>
      </c>
      <c r="M122" s="26">
        <v>0</v>
      </c>
      <c r="N122" s="25">
        <v>1</v>
      </c>
      <c r="O122" s="26">
        <v>0</v>
      </c>
      <c r="P122" s="25"/>
      <c r="Q122" s="26"/>
      <c r="R122" s="13">
        <v>0</v>
      </c>
      <c r="S122" s="16">
        <v>0</v>
      </c>
      <c r="T122" s="16">
        <v>0</v>
      </c>
      <c r="U122" s="16">
        <v>0</v>
      </c>
      <c r="V122" s="17">
        <v>0</v>
      </c>
      <c r="W122" s="16">
        <v>0</v>
      </c>
      <c r="X122" s="13">
        <v>0</v>
      </c>
      <c r="Y122" s="16">
        <v>0</v>
      </c>
      <c r="Z122" s="16">
        <v>0</v>
      </c>
      <c r="AA122" s="16">
        <v>0</v>
      </c>
      <c r="AB122" s="16">
        <v>0</v>
      </c>
      <c r="AC122" s="16">
        <v>0</v>
      </c>
      <c r="AD122" s="16">
        <v>0</v>
      </c>
      <c r="AE122" s="16">
        <v>0</v>
      </c>
      <c r="AF122" s="16">
        <v>1</v>
      </c>
      <c r="AG122" s="26">
        <v>0</v>
      </c>
    </row>
    <row r="123" spans="1:33" x14ac:dyDescent="0.25">
      <c r="A123" s="13" t="s">
        <v>102</v>
      </c>
      <c r="B123" s="14" t="s">
        <v>40</v>
      </c>
      <c r="C123" s="15" t="s">
        <v>314</v>
      </c>
      <c r="D123" s="15"/>
      <c r="E123" s="15" t="s">
        <v>315</v>
      </c>
      <c r="F123" s="15"/>
      <c r="G123" s="88">
        <f>SUM(Table14[[#This Row],[Focusing on Women’s Health]:[Coordinating Stroke Care to Promote Prevention and Cultivate Positive
Outcomes]])</f>
        <v>1</v>
      </c>
      <c r="H123" s="25">
        <v>0</v>
      </c>
      <c r="I123" s="16">
        <v>1</v>
      </c>
      <c r="J123" s="16">
        <v>0</v>
      </c>
      <c r="K123" s="16">
        <v>0</v>
      </c>
      <c r="L123" s="16">
        <v>0</v>
      </c>
      <c r="M123" s="26">
        <v>0</v>
      </c>
      <c r="N123" s="25">
        <v>1</v>
      </c>
      <c r="O123" s="26">
        <v>0</v>
      </c>
      <c r="P123" s="25"/>
      <c r="Q123" s="26"/>
      <c r="R123" s="13">
        <v>1</v>
      </c>
      <c r="S123" s="16">
        <v>0</v>
      </c>
      <c r="T123" s="16">
        <v>0</v>
      </c>
      <c r="U123" s="16">
        <v>0</v>
      </c>
      <c r="V123" s="17">
        <v>0</v>
      </c>
      <c r="W123" s="16">
        <v>0</v>
      </c>
      <c r="X123" s="13">
        <v>0</v>
      </c>
      <c r="Y123" s="16">
        <v>0</v>
      </c>
      <c r="Z123" s="16">
        <v>0</v>
      </c>
      <c r="AA123" s="16">
        <v>0</v>
      </c>
      <c r="AB123" s="16">
        <v>0</v>
      </c>
      <c r="AC123" s="16">
        <v>0</v>
      </c>
      <c r="AD123" s="16">
        <v>0</v>
      </c>
      <c r="AE123" s="16">
        <v>0</v>
      </c>
      <c r="AF123" s="16">
        <v>0</v>
      </c>
      <c r="AG123" s="26">
        <v>0</v>
      </c>
    </row>
    <row r="124" spans="1:33" x14ac:dyDescent="0.25">
      <c r="A124" s="13"/>
      <c r="B124" s="37" t="s">
        <v>40</v>
      </c>
      <c r="C124" s="36" t="s">
        <v>316</v>
      </c>
      <c r="D124" s="36"/>
      <c r="E124" s="36" t="s">
        <v>317</v>
      </c>
      <c r="F124" s="15"/>
      <c r="G124" s="88">
        <f>SUM(Table14[[#This Row],[Focusing on Women’s Health]:[Coordinating Stroke Care to Promote Prevention and Cultivate Positive
Outcomes]])</f>
        <v>1</v>
      </c>
      <c r="H124" s="25">
        <v>0</v>
      </c>
      <c r="I124" s="16">
        <v>1</v>
      </c>
      <c r="J124" s="16">
        <v>0</v>
      </c>
      <c r="K124" s="16">
        <v>0</v>
      </c>
      <c r="L124" s="16">
        <v>0</v>
      </c>
      <c r="M124" s="26">
        <v>0</v>
      </c>
      <c r="N124" s="25">
        <v>0</v>
      </c>
      <c r="O124" s="26">
        <v>1</v>
      </c>
      <c r="P124" s="25"/>
      <c r="Q124" s="26"/>
      <c r="R124" s="13">
        <v>1</v>
      </c>
      <c r="S124" s="16">
        <v>0</v>
      </c>
      <c r="T124" s="16">
        <v>0</v>
      </c>
      <c r="U124" s="16">
        <v>0</v>
      </c>
      <c r="V124" s="17">
        <v>0</v>
      </c>
      <c r="W124" s="16">
        <v>0</v>
      </c>
      <c r="X124" s="13">
        <v>0</v>
      </c>
      <c r="Y124" s="16">
        <v>0</v>
      </c>
      <c r="Z124" s="16">
        <v>0</v>
      </c>
      <c r="AA124" s="16">
        <v>0</v>
      </c>
      <c r="AB124" s="16">
        <v>0</v>
      </c>
      <c r="AC124" s="16">
        <v>0</v>
      </c>
      <c r="AD124" s="16">
        <v>0</v>
      </c>
      <c r="AE124" s="16">
        <v>0</v>
      </c>
      <c r="AF124" s="16">
        <v>0</v>
      </c>
      <c r="AG124" s="26">
        <v>0</v>
      </c>
    </row>
    <row r="125" spans="1:33" x14ac:dyDescent="0.25">
      <c r="A125" s="13" t="s">
        <v>102</v>
      </c>
      <c r="B125" s="15" t="s">
        <v>40</v>
      </c>
      <c r="C125" s="15" t="s">
        <v>318</v>
      </c>
      <c r="D125" s="15" t="s">
        <v>319</v>
      </c>
      <c r="E125" s="15" t="s">
        <v>320</v>
      </c>
      <c r="F125" s="15"/>
      <c r="G125" s="88">
        <f>SUM(Table14[[#This Row],[Focusing on Women’s Health]:[Coordinating Stroke Care to Promote Prevention and Cultivate Positive
Outcomes]])</f>
        <v>2</v>
      </c>
      <c r="H125" s="25">
        <v>0</v>
      </c>
      <c r="I125" s="16">
        <v>1</v>
      </c>
      <c r="J125" s="16">
        <v>1</v>
      </c>
      <c r="K125" s="16">
        <v>0</v>
      </c>
      <c r="L125" s="16">
        <v>0</v>
      </c>
      <c r="M125" s="26">
        <v>0</v>
      </c>
      <c r="N125" s="25">
        <v>0</v>
      </c>
      <c r="O125" s="26">
        <v>0</v>
      </c>
      <c r="P125" s="25"/>
      <c r="Q125" s="26"/>
      <c r="R125" s="13">
        <v>0</v>
      </c>
      <c r="S125" s="16">
        <v>0</v>
      </c>
      <c r="T125" s="16">
        <v>0</v>
      </c>
      <c r="U125" s="16">
        <v>0</v>
      </c>
      <c r="V125" s="17">
        <v>0</v>
      </c>
      <c r="W125" s="16">
        <v>1</v>
      </c>
      <c r="X125" s="13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16">
        <v>0</v>
      </c>
      <c r="AE125" s="16">
        <v>0</v>
      </c>
      <c r="AF125" s="16">
        <v>0</v>
      </c>
      <c r="AG125" s="26">
        <v>1</v>
      </c>
    </row>
    <row r="126" spans="1:33" x14ac:dyDescent="0.25">
      <c r="A126" s="13"/>
      <c r="B126" s="14" t="s">
        <v>40</v>
      </c>
      <c r="C126" s="15" t="s">
        <v>321</v>
      </c>
      <c r="D126" s="15"/>
      <c r="E126" s="15" t="s">
        <v>322</v>
      </c>
      <c r="F126" s="15"/>
      <c r="G126" s="88">
        <f>SUM(Table14[[#This Row],[Focusing on Women’s Health]:[Coordinating Stroke Care to Promote Prevention and Cultivate Positive
Outcomes]])</f>
        <v>2</v>
      </c>
      <c r="H126" s="25">
        <v>0</v>
      </c>
      <c r="I126" s="16">
        <v>1</v>
      </c>
      <c r="J126" s="16">
        <v>0</v>
      </c>
      <c r="K126" s="16">
        <v>0</v>
      </c>
      <c r="L126" s="16">
        <v>0</v>
      </c>
      <c r="M126" s="26">
        <v>0</v>
      </c>
      <c r="N126" s="25">
        <v>0</v>
      </c>
      <c r="O126" s="26">
        <v>1</v>
      </c>
      <c r="P126" s="25"/>
      <c r="Q126" s="26"/>
      <c r="R126" s="13">
        <v>0</v>
      </c>
      <c r="S126" s="16">
        <v>0</v>
      </c>
      <c r="T126" s="16">
        <v>0</v>
      </c>
      <c r="U126" s="16">
        <v>0</v>
      </c>
      <c r="V126" s="17">
        <v>0</v>
      </c>
      <c r="W126" s="16">
        <v>0</v>
      </c>
      <c r="X126" s="13">
        <v>0</v>
      </c>
      <c r="Y126" s="16">
        <v>0</v>
      </c>
      <c r="Z126" s="16">
        <v>0</v>
      </c>
      <c r="AA126" s="16">
        <v>0</v>
      </c>
      <c r="AB126" s="16">
        <v>1</v>
      </c>
      <c r="AC126" s="16">
        <v>0</v>
      </c>
      <c r="AD126" s="16">
        <v>0</v>
      </c>
      <c r="AE126" s="16">
        <v>0</v>
      </c>
      <c r="AF126" s="16">
        <v>0</v>
      </c>
      <c r="AG126" s="26">
        <v>1</v>
      </c>
    </row>
    <row r="127" spans="1:33" x14ac:dyDescent="0.25">
      <c r="A127" s="13" t="s">
        <v>102</v>
      </c>
      <c r="B127" s="37" t="s">
        <v>40</v>
      </c>
      <c r="C127" s="36" t="s">
        <v>323</v>
      </c>
      <c r="D127" s="36"/>
      <c r="E127" s="36" t="s">
        <v>324</v>
      </c>
      <c r="F127" s="15"/>
      <c r="G127" s="88">
        <f>SUM(Table14[[#This Row],[Focusing on Women’s Health]:[Coordinating Stroke Care to Promote Prevention and Cultivate Positive
Outcomes]])</f>
        <v>1</v>
      </c>
      <c r="H127" s="25">
        <v>0</v>
      </c>
      <c r="I127" s="16">
        <v>1</v>
      </c>
      <c r="J127" s="16">
        <v>0</v>
      </c>
      <c r="K127" s="16">
        <v>0</v>
      </c>
      <c r="L127" s="16">
        <v>0</v>
      </c>
      <c r="M127" s="26">
        <v>0</v>
      </c>
      <c r="N127" s="25">
        <v>1</v>
      </c>
      <c r="O127" s="26">
        <v>0</v>
      </c>
      <c r="P127" s="25"/>
      <c r="Q127" s="26"/>
      <c r="R127" s="13">
        <v>1</v>
      </c>
      <c r="S127" s="16">
        <v>0</v>
      </c>
      <c r="T127" s="16">
        <v>0</v>
      </c>
      <c r="U127" s="16">
        <v>0</v>
      </c>
      <c r="V127" s="17">
        <v>0</v>
      </c>
      <c r="W127" s="16">
        <v>0</v>
      </c>
      <c r="X127" s="13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16">
        <v>0</v>
      </c>
      <c r="AE127" s="16">
        <v>0</v>
      </c>
      <c r="AF127" s="16">
        <v>0</v>
      </c>
      <c r="AG127" s="26">
        <v>0</v>
      </c>
    </row>
    <row r="128" spans="1:33" x14ac:dyDescent="0.25">
      <c r="A128" s="13"/>
      <c r="B128" s="14" t="s">
        <v>40</v>
      </c>
      <c r="C128" s="15" t="s">
        <v>325</v>
      </c>
      <c r="D128" s="15"/>
      <c r="E128" s="15" t="s">
        <v>326</v>
      </c>
      <c r="F128" s="15"/>
      <c r="G128" s="88">
        <f>SUM(Table14[[#This Row],[Focusing on Women’s Health]:[Coordinating Stroke Care to Promote Prevention and Cultivate Positive
Outcomes]])</f>
        <v>1</v>
      </c>
      <c r="H128" s="25">
        <v>0</v>
      </c>
      <c r="I128" s="16">
        <v>1</v>
      </c>
      <c r="J128" s="16">
        <v>0</v>
      </c>
      <c r="K128" s="16">
        <v>0</v>
      </c>
      <c r="L128" s="16">
        <v>0</v>
      </c>
      <c r="M128" s="26">
        <v>0</v>
      </c>
      <c r="N128" s="25">
        <v>1</v>
      </c>
      <c r="O128" s="26">
        <v>0</v>
      </c>
      <c r="P128" s="29"/>
      <c r="Q128" s="60"/>
      <c r="R128" s="13">
        <v>0</v>
      </c>
      <c r="S128" s="16">
        <v>0</v>
      </c>
      <c r="T128" s="16">
        <v>0</v>
      </c>
      <c r="U128" s="16">
        <v>0</v>
      </c>
      <c r="V128" s="17">
        <v>0</v>
      </c>
      <c r="W128" s="16">
        <v>0</v>
      </c>
      <c r="X128" s="13">
        <v>1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6">
        <v>0</v>
      </c>
      <c r="AE128" s="16">
        <v>0</v>
      </c>
      <c r="AF128" s="16">
        <v>0</v>
      </c>
      <c r="AG128" s="26">
        <v>0</v>
      </c>
    </row>
    <row r="129" spans="1:33" ht="30" x14ac:dyDescent="0.25">
      <c r="A129" s="13"/>
      <c r="B129" s="14" t="s">
        <v>40</v>
      </c>
      <c r="C129" s="15" t="s">
        <v>327</v>
      </c>
      <c r="D129" s="15"/>
      <c r="E129" s="15" t="s">
        <v>328</v>
      </c>
      <c r="F129" s="15"/>
      <c r="G129" s="88">
        <f>SUM(Table14[[#This Row],[Focusing on Women’s Health]:[Coordinating Stroke Care to Promote Prevention and Cultivate Positive
Outcomes]])</f>
        <v>1</v>
      </c>
      <c r="H129" s="25">
        <v>0</v>
      </c>
      <c r="I129" s="16">
        <v>1</v>
      </c>
      <c r="J129" s="16">
        <v>0</v>
      </c>
      <c r="K129" s="16">
        <v>0</v>
      </c>
      <c r="L129" s="16">
        <v>0</v>
      </c>
      <c r="M129" s="26">
        <v>0</v>
      </c>
      <c r="N129" s="25">
        <v>0</v>
      </c>
      <c r="O129" s="26">
        <v>0</v>
      </c>
      <c r="P129" s="29"/>
      <c r="Q129" s="60"/>
      <c r="R129" s="13">
        <v>0</v>
      </c>
      <c r="S129" s="16">
        <v>0</v>
      </c>
      <c r="T129" s="16">
        <v>0</v>
      </c>
      <c r="U129" s="16">
        <v>0</v>
      </c>
      <c r="V129" s="17">
        <v>0</v>
      </c>
      <c r="W129" s="16">
        <v>0</v>
      </c>
      <c r="X129" s="13">
        <v>1</v>
      </c>
      <c r="Y129" s="16">
        <v>0</v>
      </c>
      <c r="Z129" s="16">
        <v>0</v>
      </c>
      <c r="AA129" s="16">
        <v>0</v>
      </c>
      <c r="AB129" s="16">
        <v>0</v>
      </c>
      <c r="AC129" s="16">
        <v>0</v>
      </c>
      <c r="AD129" s="16">
        <v>0</v>
      </c>
      <c r="AE129" s="16">
        <v>0</v>
      </c>
      <c r="AF129" s="16">
        <v>0</v>
      </c>
      <c r="AG129" s="26">
        <v>0</v>
      </c>
    </row>
    <row r="130" spans="1:33" ht="30" x14ac:dyDescent="0.25">
      <c r="A130" s="13"/>
      <c r="B130" s="14" t="s">
        <v>40</v>
      </c>
      <c r="C130" s="15" t="s">
        <v>329</v>
      </c>
      <c r="D130" s="15"/>
      <c r="E130" s="15" t="s">
        <v>330</v>
      </c>
      <c r="F130" s="15"/>
      <c r="G130" s="88">
        <f>SUM(Table14[[#This Row],[Focusing on Women’s Health]:[Coordinating Stroke Care to Promote Prevention and Cultivate Positive
Outcomes]])</f>
        <v>1</v>
      </c>
      <c r="H130" s="25">
        <v>0</v>
      </c>
      <c r="I130" s="16">
        <v>1</v>
      </c>
      <c r="J130" s="16">
        <v>0</v>
      </c>
      <c r="K130" s="16">
        <v>0</v>
      </c>
      <c r="L130" s="16">
        <v>0</v>
      </c>
      <c r="M130" s="26">
        <v>0</v>
      </c>
      <c r="N130" s="25">
        <v>1</v>
      </c>
      <c r="O130" s="26">
        <v>0</v>
      </c>
      <c r="P130" s="29"/>
      <c r="Q130" s="60"/>
      <c r="R130" s="13">
        <v>0</v>
      </c>
      <c r="S130" s="16">
        <v>0</v>
      </c>
      <c r="T130" s="16">
        <v>0</v>
      </c>
      <c r="U130" s="16">
        <v>0</v>
      </c>
      <c r="V130" s="17">
        <v>0</v>
      </c>
      <c r="W130" s="16">
        <v>0</v>
      </c>
      <c r="X130" s="13">
        <v>1</v>
      </c>
      <c r="Y130" s="16">
        <v>0</v>
      </c>
      <c r="Z130" s="16">
        <v>0</v>
      </c>
      <c r="AA130" s="16">
        <v>0</v>
      </c>
      <c r="AB130" s="16">
        <v>0</v>
      </c>
      <c r="AC130" s="16">
        <v>0</v>
      </c>
      <c r="AD130" s="16">
        <v>0</v>
      </c>
      <c r="AE130" s="16">
        <v>0</v>
      </c>
      <c r="AF130" s="16">
        <v>0</v>
      </c>
      <c r="AG130" s="26">
        <v>0</v>
      </c>
    </row>
    <row r="131" spans="1:33" ht="30" x14ac:dyDescent="0.25">
      <c r="A131" s="13"/>
      <c r="B131" s="14" t="s">
        <v>40</v>
      </c>
      <c r="C131" s="15" t="s">
        <v>331</v>
      </c>
      <c r="D131" s="15"/>
      <c r="E131" s="15" t="s">
        <v>332</v>
      </c>
      <c r="F131" s="15"/>
      <c r="G131" s="88">
        <f>SUM(Table14[[#This Row],[Focusing on Women’s Health]:[Coordinating Stroke Care to Promote Prevention and Cultivate Positive
Outcomes]])</f>
        <v>1</v>
      </c>
      <c r="H131" s="25">
        <v>0</v>
      </c>
      <c r="I131" s="16">
        <v>1</v>
      </c>
      <c r="J131" s="16">
        <v>0</v>
      </c>
      <c r="K131" s="16">
        <v>0</v>
      </c>
      <c r="L131" s="16">
        <v>0</v>
      </c>
      <c r="M131" s="26">
        <v>0</v>
      </c>
      <c r="N131" s="25">
        <v>1</v>
      </c>
      <c r="O131" s="26">
        <v>0</v>
      </c>
      <c r="P131" s="29"/>
      <c r="Q131" s="60"/>
      <c r="R131" s="13">
        <v>0</v>
      </c>
      <c r="S131" s="16">
        <v>0</v>
      </c>
      <c r="T131" s="16">
        <v>0</v>
      </c>
      <c r="U131" s="16">
        <v>0</v>
      </c>
      <c r="V131" s="17">
        <v>0</v>
      </c>
      <c r="W131" s="16">
        <v>0</v>
      </c>
      <c r="X131" s="13">
        <v>1</v>
      </c>
      <c r="Y131" s="16">
        <v>0</v>
      </c>
      <c r="Z131" s="16">
        <v>0</v>
      </c>
      <c r="AA131" s="16">
        <v>0</v>
      </c>
      <c r="AB131" s="16">
        <v>0</v>
      </c>
      <c r="AC131" s="16">
        <v>0</v>
      </c>
      <c r="AD131" s="16">
        <v>0</v>
      </c>
      <c r="AE131" s="16">
        <v>0</v>
      </c>
      <c r="AF131" s="16">
        <v>0</v>
      </c>
      <c r="AG131" s="26">
        <v>0</v>
      </c>
    </row>
    <row r="132" spans="1:33" ht="30" x14ac:dyDescent="0.25">
      <c r="A132" s="13"/>
      <c r="B132" s="14" t="s">
        <v>40</v>
      </c>
      <c r="C132" s="15" t="s">
        <v>333</v>
      </c>
      <c r="D132" s="15"/>
      <c r="E132" s="15" t="s">
        <v>334</v>
      </c>
      <c r="F132" s="15"/>
      <c r="G132" s="88">
        <f>SUM(Table14[[#This Row],[Focusing on Women’s Health]:[Coordinating Stroke Care to Promote Prevention and Cultivate Positive
Outcomes]])</f>
        <v>1</v>
      </c>
      <c r="H132" s="25">
        <v>0</v>
      </c>
      <c r="I132" s="16">
        <v>1</v>
      </c>
      <c r="J132" s="16">
        <v>0</v>
      </c>
      <c r="K132" s="16">
        <v>0</v>
      </c>
      <c r="L132" s="16">
        <v>0</v>
      </c>
      <c r="M132" s="26">
        <v>0</v>
      </c>
      <c r="N132" s="25">
        <v>0</v>
      </c>
      <c r="O132" s="26">
        <v>1</v>
      </c>
      <c r="P132" s="29"/>
      <c r="Q132" s="60"/>
      <c r="R132" s="13">
        <v>0</v>
      </c>
      <c r="S132" s="16">
        <v>0</v>
      </c>
      <c r="T132" s="16">
        <v>0</v>
      </c>
      <c r="U132" s="16">
        <v>0</v>
      </c>
      <c r="V132" s="17">
        <v>0</v>
      </c>
      <c r="W132" s="16">
        <v>0</v>
      </c>
      <c r="X132" s="13">
        <v>1</v>
      </c>
      <c r="Y132" s="16">
        <v>0</v>
      </c>
      <c r="Z132" s="16">
        <v>0</v>
      </c>
      <c r="AA132" s="16">
        <v>0</v>
      </c>
      <c r="AB132" s="16">
        <v>0</v>
      </c>
      <c r="AC132" s="16">
        <v>0</v>
      </c>
      <c r="AD132" s="16">
        <v>0</v>
      </c>
      <c r="AE132" s="16">
        <v>0</v>
      </c>
      <c r="AF132" s="16">
        <v>0</v>
      </c>
      <c r="AG132" s="26">
        <v>0</v>
      </c>
    </row>
    <row r="133" spans="1:33" ht="30" x14ac:dyDescent="0.25">
      <c r="A133" s="13"/>
      <c r="B133" s="14" t="s">
        <v>40</v>
      </c>
      <c r="C133" s="15" t="s">
        <v>335</v>
      </c>
      <c r="D133" s="15" t="s">
        <v>336</v>
      </c>
      <c r="E133" s="15" t="s">
        <v>337</v>
      </c>
      <c r="F133" s="15"/>
      <c r="G133" s="88">
        <f>SUM(Table14[[#This Row],[Focusing on Women’s Health]:[Coordinating Stroke Care to Promote Prevention and Cultivate Positive
Outcomes]])</f>
        <v>1</v>
      </c>
      <c r="H133" s="25">
        <v>0</v>
      </c>
      <c r="I133" s="16">
        <v>0</v>
      </c>
      <c r="J133" s="16">
        <v>1</v>
      </c>
      <c r="K133" s="16">
        <v>0</v>
      </c>
      <c r="L133" s="16">
        <v>0</v>
      </c>
      <c r="M133" s="26">
        <v>0</v>
      </c>
      <c r="N133" s="25">
        <v>0</v>
      </c>
      <c r="O133" s="26">
        <v>0</v>
      </c>
      <c r="P133" s="29"/>
      <c r="Q133" s="60"/>
      <c r="R133" s="13">
        <v>0</v>
      </c>
      <c r="S133" s="16">
        <v>0</v>
      </c>
      <c r="T133" s="16">
        <v>0</v>
      </c>
      <c r="U133" s="16">
        <v>0</v>
      </c>
      <c r="V133" s="17">
        <v>0</v>
      </c>
      <c r="W133" s="16">
        <v>0</v>
      </c>
      <c r="X133" s="13">
        <v>1</v>
      </c>
      <c r="Y133" s="16">
        <v>0</v>
      </c>
      <c r="Z133" s="16">
        <v>0</v>
      </c>
      <c r="AA133" s="16">
        <v>0</v>
      </c>
      <c r="AB133" s="16">
        <v>0</v>
      </c>
      <c r="AC133" s="16">
        <v>0</v>
      </c>
      <c r="AD133" s="16">
        <v>0</v>
      </c>
      <c r="AE133" s="16">
        <v>0</v>
      </c>
      <c r="AF133" s="16">
        <v>0</v>
      </c>
      <c r="AG133" s="26">
        <v>0</v>
      </c>
    </row>
    <row r="134" spans="1:33" x14ac:dyDescent="0.25">
      <c r="A134" s="13"/>
      <c r="B134" s="14" t="s">
        <v>40</v>
      </c>
      <c r="C134" s="15" t="s">
        <v>338</v>
      </c>
      <c r="D134" s="15"/>
      <c r="E134" s="15" t="s">
        <v>339</v>
      </c>
      <c r="F134" s="15"/>
      <c r="G134" s="88">
        <f>SUM(Table14[[#This Row],[Focusing on Women’s Health]:[Coordinating Stroke Care to Promote Prevention and Cultivate Positive
Outcomes]])</f>
        <v>1</v>
      </c>
      <c r="H134" s="25">
        <v>0</v>
      </c>
      <c r="I134" s="16">
        <v>1</v>
      </c>
      <c r="J134" s="16">
        <v>0</v>
      </c>
      <c r="K134" s="16">
        <v>0</v>
      </c>
      <c r="L134" s="16">
        <v>0</v>
      </c>
      <c r="M134" s="26">
        <v>0</v>
      </c>
      <c r="N134" s="25">
        <v>1</v>
      </c>
      <c r="O134" s="26">
        <v>0</v>
      </c>
      <c r="P134" s="25"/>
      <c r="Q134" s="26"/>
      <c r="R134" s="13">
        <v>0</v>
      </c>
      <c r="S134" s="16">
        <v>0</v>
      </c>
      <c r="T134" s="16">
        <v>0</v>
      </c>
      <c r="U134" s="16">
        <v>0</v>
      </c>
      <c r="V134" s="17">
        <v>0</v>
      </c>
      <c r="W134" s="16">
        <v>0</v>
      </c>
      <c r="X134" s="13">
        <v>0</v>
      </c>
      <c r="Y134" s="16">
        <v>0</v>
      </c>
      <c r="Z134" s="16">
        <v>0</v>
      </c>
      <c r="AA134" s="16">
        <v>0</v>
      </c>
      <c r="AB134" s="16">
        <v>0</v>
      </c>
      <c r="AC134" s="16">
        <v>0</v>
      </c>
      <c r="AD134" s="16">
        <v>0</v>
      </c>
      <c r="AE134" s="16">
        <v>0</v>
      </c>
      <c r="AF134" s="16">
        <v>1</v>
      </c>
      <c r="AG134" s="26">
        <v>0</v>
      </c>
    </row>
    <row r="135" spans="1:33" x14ac:dyDescent="0.25">
      <c r="A135" s="13"/>
      <c r="B135" s="37" t="s">
        <v>40</v>
      </c>
      <c r="C135" s="36" t="s">
        <v>340</v>
      </c>
      <c r="D135" s="36"/>
      <c r="E135" s="36" t="s">
        <v>341</v>
      </c>
      <c r="F135" s="15"/>
      <c r="G135" s="88">
        <f>SUM(Table14[[#This Row],[Focusing on Women’s Health]:[Coordinating Stroke Care to Promote Prevention and Cultivate Positive
Outcomes]])</f>
        <v>1</v>
      </c>
      <c r="H135" s="25">
        <v>0</v>
      </c>
      <c r="I135" s="16">
        <v>1</v>
      </c>
      <c r="J135" s="16">
        <v>0</v>
      </c>
      <c r="K135" s="16">
        <v>0</v>
      </c>
      <c r="L135" s="16">
        <v>0</v>
      </c>
      <c r="M135" s="26">
        <v>0</v>
      </c>
      <c r="N135" s="25">
        <v>1</v>
      </c>
      <c r="O135" s="26">
        <v>0</v>
      </c>
      <c r="P135" s="25"/>
      <c r="Q135" s="26"/>
      <c r="R135" s="13">
        <v>0</v>
      </c>
      <c r="S135" s="16">
        <v>0</v>
      </c>
      <c r="T135" s="16">
        <v>0</v>
      </c>
      <c r="U135" s="16">
        <v>1</v>
      </c>
      <c r="V135" s="17">
        <v>0</v>
      </c>
      <c r="W135" s="16">
        <v>0</v>
      </c>
      <c r="X135" s="13">
        <v>0</v>
      </c>
      <c r="Y135" s="16">
        <v>0</v>
      </c>
      <c r="Z135" s="16">
        <v>0</v>
      </c>
      <c r="AA135" s="16">
        <v>0</v>
      </c>
      <c r="AB135" s="16">
        <v>0</v>
      </c>
      <c r="AC135" s="16">
        <v>0</v>
      </c>
      <c r="AD135" s="16">
        <v>0</v>
      </c>
      <c r="AE135" s="16">
        <v>0</v>
      </c>
      <c r="AF135" s="16">
        <v>0</v>
      </c>
      <c r="AG135" s="26">
        <v>0</v>
      </c>
    </row>
    <row r="136" spans="1:33" x14ac:dyDescent="0.25">
      <c r="A136" s="13" t="s">
        <v>102</v>
      </c>
      <c r="B136" s="14" t="s">
        <v>40</v>
      </c>
      <c r="C136" s="15" t="s">
        <v>342</v>
      </c>
      <c r="D136" s="15"/>
      <c r="E136" s="15" t="s">
        <v>343</v>
      </c>
      <c r="F136" s="15"/>
      <c r="G136" s="88">
        <f>SUM(Table14[[#This Row],[Focusing on Women’s Health]:[Coordinating Stroke Care to Promote Prevention and Cultivate Positive
Outcomes]])</f>
        <v>1</v>
      </c>
      <c r="H136" s="25">
        <v>0</v>
      </c>
      <c r="I136" s="16">
        <v>1</v>
      </c>
      <c r="J136" s="16">
        <v>0</v>
      </c>
      <c r="K136" s="16">
        <v>0</v>
      </c>
      <c r="L136" s="16">
        <v>0</v>
      </c>
      <c r="M136" s="26">
        <v>0</v>
      </c>
      <c r="N136" s="25">
        <v>0</v>
      </c>
      <c r="O136" s="26">
        <v>1</v>
      </c>
      <c r="P136" s="25"/>
      <c r="Q136" s="26"/>
      <c r="R136" s="13">
        <v>0</v>
      </c>
      <c r="S136" s="16">
        <v>0</v>
      </c>
      <c r="T136" s="16">
        <v>0</v>
      </c>
      <c r="U136" s="16">
        <v>0</v>
      </c>
      <c r="V136" s="17">
        <v>0</v>
      </c>
      <c r="W136" s="16">
        <v>0</v>
      </c>
      <c r="X136" s="13">
        <v>0</v>
      </c>
      <c r="Y136" s="16">
        <v>0</v>
      </c>
      <c r="Z136" s="16">
        <v>0</v>
      </c>
      <c r="AA136" s="16">
        <v>0</v>
      </c>
      <c r="AB136" s="16">
        <v>0</v>
      </c>
      <c r="AC136" s="16">
        <v>0</v>
      </c>
      <c r="AD136" s="16">
        <v>0</v>
      </c>
      <c r="AE136" s="16">
        <v>1</v>
      </c>
      <c r="AF136" s="16">
        <v>0</v>
      </c>
      <c r="AG136" s="26">
        <v>0</v>
      </c>
    </row>
    <row r="137" spans="1:33" ht="30" x14ac:dyDescent="0.25">
      <c r="A137" s="13"/>
      <c r="B137" s="37" t="s">
        <v>40</v>
      </c>
      <c r="C137" s="36" t="s">
        <v>344</v>
      </c>
      <c r="D137" s="36" t="s">
        <v>345</v>
      </c>
      <c r="E137" s="36" t="s">
        <v>346</v>
      </c>
      <c r="F137" s="15"/>
      <c r="G137" s="88">
        <f>SUM(Table14[[#This Row],[Focusing on Women’s Health]:[Coordinating Stroke Care to Promote Prevention and Cultivate Positive
Outcomes]])</f>
        <v>1</v>
      </c>
      <c r="H137" s="25">
        <v>0</v>
      </c>
      <c r="I137" s="16">
        <v>0</v>
      </c>
      <c r="J137" s="16">
        <v>1</v>
      </c>
      <c r="K137" s="16">
        <v>0</v>
      </c>
      <c r="L137" s="16">
        <v>0</v>
      </c>
      <c r="M137" s="26">
        <v>0</v>
      </c>
      <c r="N137" s="25">
        <v>1</v>
      </c>
      <c r="O137" s="26">
        <v>0</v>
      </c>
      <c r="P137" s="25"/>
      <c r="Q137" s="26"/>
      <c r="R137" s="13">
        <v>1</v>
      </c>
      <c r="S137" s="16">
        <v>0</v>
      </c>
      <c r="T137" s="16">
        <v>0</v>
      </c>
      <c r="U137" s="16">
        <v>0</v>
      </c>
      <c r="V137" s="17">
        <v>0</v>
      </c>
      <c r="W137" s="16">
        <v>0</v>
      </c>
      <c r="X137" s="13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16">
        <v>0</v>
      </c>
      <c r="AE137" s="16">
        <v>0</v>
      </c>
      <c r="AF137" s="16">
        <v>0</v>
      </c>
      <c r="AG137" s="26">
        <v>0</v>
      </c>
    </row>
    <row r="138" spans="1:33" x14ac:dyDescent="0.25">
      <c r="A138" s="13" t="s">
        <v>102</v>
      </c>
      <c r="B138" s="14" t="s">
        <v>40</v>
      </c>
      <c r="C138" s="15" t="s">
        <v>347</v>
      </c>
      <c r="D138" s="15" t="s">
        <v>348</v>
      </c>
      <c r="E138" s="15" t="s">
        <v>349</v>
      </c>
      <c r="F138" s="15"/>
      <c r="G138" s="88">
        <f>SUM(Table14[[#This Row],[Focusing on Women’s Health]:[Coordinating Stroke Care to Promote Prevention and Cultivate Positive
Outcomes]])</f>
        <v>3</v>
      </c>
      <c r="H138" s="25">
        <v>0</v>
      </c>
      <c r="I138" s="16">
        <v>0</v>
      </c>
      <c r="J138" s="16">
        <v>1</v>
      </c>
      <c r="K138" s="16">
        <v>0</v>
      </c>
      <c r="L138" s="16">
        <v>0</v>
      </c>
      <c r="M138" s="26">
        <v>0</v>
      </c>
      <c r="N138" s="25">
        <v>0</v>
      </c>
      <c r="O138" s="26">
        <v>0</v>
      </c>
      <c r="P138" s="25"/>
      <c r="Q138" s="26"/>
      <c r="R138" s="13">
        <v>1</v>
      </c>
      <c r="S138" s="16">
        <v>0</v>
      </c>
      <c r="T138" s="16">
        <v>1</v>
      </c>
      <c r="U138" s="16">
        <v>0</v>
      </c>
      <c r="V138" s="17">
        <v>0</v>
      </c>
      <c r="W138" s="16">
        <v>1</v>
      </c>
      <c r="X138" s="13">
        <v>0</v>
      </c>
      <c r="Y138" s="16">
        <v>0</v>
      </c>
      <c r="Z138" s="16">
        <v>0</v>
      </c>
      <c r="AA138" s="16">
        <v>0</v>
      </c>
      <c r="AB138" s="16">
        <v>0</v>
      </c>
      <c r="AC138" s="16">
        <v>0</v>
      </c>
      <c r="AD138" s="16">
        <v>0</v>
      </c>
      <c r="AE138" s="16">
        <v>0</v>
      </c>
      <c r="AF138" s="16">
        <v>0</v>
      </c>
      <c r="AG138" s="26">
        <v>0</v>
      </c>
    </row>
    <row r="139" spans="1:33" x14ac:dyDescent="0.25">
      <c r="A139" s="13"/>
      <c r="B139" s="14" t="s">
        <v>40</v>
      </c>
      <c r="C139" s="15" t="s">
        <v>350</v>
      </c>
      <c r="D139" s="15"/>
      <c r="E139" s="15" t="s">
        <v>351</v>
      </c>
      <c r="F139" s="15"/>
      <c r="G139" s="88">
        <f>SUM(Table14[[#This Row],[Focusing on Women’s Health]:[Coordinating Stroke Care to Promote Prevention and Cultivate Positive
Outcomes]])</f>
        <v>1</v>
      </c>
      <c r="H139" s="25">
        <v>0</v>
      </c>
      <c r="I139" s="16">
        <v>1</v>
      </c>
      <c r="J139" s="16">
        <v>0</v>
      </c>
      <c r="K139" s="16">
        <v>0</v>
      </c>
      <c r="L139" s="16">
        <v>0</v>
      </c>
      <c r="M139" s="26">
        <v>0</v>
      </c>
      <c r="N139" s="25">
        <v>1</v>
      </c>
      <c r="O139" s="26">
        <v>0</v>
      </c>
      <c r="P139" s="25"/>
      <c r="Q139" s="26"/>
      <c r="R139" s="13">
        <v>0</v>
      </c>
      <c r="S139" s="16">
        <v>0</v>
      </c>
      <c r="T139" s="16">
        <v>0</v>
      </c>
      <c r="U139" s="16">
        <v>0</v>
      </c>
      <c r="V139" s="17">
        <v>0</v>
      </c>
      <c r="W139" s="16">
        <v>0</v>
      </c>
      <c r="X139" s="13">
        <v>0</v>
      </c>
      <c r="Y139" s="16">
        <v>0</v>
      </c>
      <c r="Z139" s="16">
        <v>0</v>
      </c>
      <c r="AA139" s="16">
        <v>0</v>
      </c>
      <c r="AB139" s="16">
        <v>0</v>
      </c>
      <c r="AC139" s="16">
        <v>0</v>
      </c>
      <c r="AD139" s="16">
        <v>0</v>
      </c>
      <c r="AE139" s="16">
        <v>0</v>
      </c>
      <c r="AF139" s="16">
        <v>1</v>
      </c>
      <c r="AG139" s="26">
        <v>0</v>
      </c>
    </row>
    <row r="140" spans="1:33" x14ac:dyDescent="0.25">
      <c r="A140" s="13"/>
      <c r="B140" s="37" t="s">
        <v>40</v>
      </c>
      <c r="C140" s="36" t="s">
        <v>352</v>
      </c>
      <c r="D140" s="36"/>
      <c r="E140" s="36" t="s">
        <v>353</v>
      </c>
      <c r="F140" s="15"/>
      <c r="G140" s="88">
        <f>SUM(Table14[[#This Row],[Focusing on Women’s Health]:[Coordinating Stroke Care to Promote Prevention and Cultivate Positive
Outcomes]])</f>
        <v>1</v>
      </c>
      <c r="H140" s="25">
        <v>0</v>
      </c>
      <c r="I140" s="16">
        <v>1</v>
      </c>
      <c r="J140" s="16">
        <v>0</v>
      </c>
      <c r="K140" s="16">
        <v>0</v>
      </c>
      <c r="L140" s="16">
        <v>0</v>
      </c>
      <c r="M140" s="26">
        <v>0</v>
      </c>
      <c r="N140" s="25">
        <v>0</v>
      </c>
      <c r="O140" s="26">
        <v>1</v>
      </c>
      <c r="P140" s="25"/>
      <c r="Q140" s="26"/>
      <c r="R140" s="13">
        <v>0</v>
      </c>
      <c r="S140" s="16">
        <v>0</v>
      </c>
      <c r="T140" s="16">
        <v>0</v>
      </c>
      <c r="U140" s="16">
        <v>0</v>
      </c>
      <c r="V140" s="17">
        <v>1</v>
      </c>
      <c r="W140" s="16">
        <v>0</v>
      </c>
      <c r="X140" s="13">
        <v>0</v>
      </c>
      <c r="Y140" s="16">
        <v>0</v>
      </c>
      <c r="Z140" s="16">
        <v>0</v>
      </c>
      <c r="AA140" s="16">
        <v>0</v>
      </c>
      <c r="AB140" s="16">
        <v>0</v>
      </c>
      <c r="AC140" s="16">
        <v>0</v>
      </c>
      <c r="AD140" s="16">
        <v>0</v>
      </c>
      <c r="AE140" s="16">
        <v>0</v>
      </c>
      <c r="AF140" s="16">
        <v>0</v>
      </c>
      <c r="AG140" s="26">
        <v>0</v>
      </c>
    </row>
    <row r="141" spans="1:33" ht="30" x14ac:dyDescent="0.25">
      <c r="A141" s="13"/>
      <c r="B141" s="14" t="s">
        <v>40</v>
      </c>
      <c r="C141" s="15" t="s">
        <v>354</v>
      </c>
      <c r="D141" s="15"/>
      <c r="E141" s="15" t="s">
        <v>355</v>
      </c>
      <c r="F141" s="15"/>
      <c r="G141" s="88">
        <f>SUM(Table14[[#This Row],[Focusing on Women’s Health]:[Coordinating Stroke Care to Promote Prevention and Cultivate Positive
Outcomes]])</f>
        <v>16</v>
      </c>
      <c r="H141" s="25">
        <v>0</v>
      </c>
      <c r="I141" s="16">
        <v>0</v>
      </c>
      <c r="J141" s="16">
        <v>0</v>
      </c>
      <c r="K141" s="16">
        <v>0</v>
      </c>
      <c r="L141" s="16">
        <v>1</v>
      </c>
      <c r="M141" s="26">
        <v>0</v>
      </c>
      <c r="N141" s="25">
        <v>0</v>
      </c>
      <c r="O141" s="26">
        <v>1</v>
      </c>
      <c r="P141" s="29"/>
      <c r="Q141" s="60"/>
      <c r="R141" s="13">
        <v>1</v>
      </c>
      <c r="S141" s="16">
        <v>1</v>
      </c>
      <c r="T141" s="16">
        <v>1</v>
      </c>
      <c r="U141" s="16">
        <v>1</v>
      </c>
      <c r="V141" s="17">
        <v>1</v>
      </c>
      <c r="W141" s="16">
        <v>1</v>
      </c>
      <c r="X141" s="13">
        <v>1</v>
      </c>
      <c r="Y141" s="16">
        <v>1</v>
      </c>
      <c r="Z141" s="43">
        <v>1</v>
      </c>
      <c r="AA141" s="16">
        <v>1</v>
      </c>
      <c r="AB141" s="16">
        <v>1</v>
      </c>
      <c r="AC141" s="16">
        <v>1</v>
      </c>
      <c r="AD141" s="16">
        <v>1</v>
      </c>
      <c r="AE141" s="16">
        <v>1</v>
      </c>
      <c r="AF141" s="16">
        <v>1</v>
      </c>
      <c r="AG141" s="26">
        <v>1</v>
      </c>
    </row>
    <row r="142" spans="1:33" ht="30" x14ac:dyDescent="0.25">
      <c r="A142" s="13"/>
      <c r="B142" s="14" t="s">
        <v>40</v>
      </c>
      <c r="C142" s="15" t="s">
        <v>356</v>
      </c>
      <c r="D142" s="15"/>
      <c r="E142" s="15" t="s">
        <v>357</v>
      </c>
      <c r="F142" s="15"/>
      <c r="G142" s="88">
        <f>SUM(Table14[[#This Row],[Focusing on Women’s Health]:[Coordinating Stroke Care to Promote Prevention and Cultivate Positive
Outcomes]])</f>
        <v>1</v>
      </c>
      <c r="H142" s="25">
        <v>0</v>
      </c>
      <c r="I142" s="16">
        <v>0</v>
      </c>
      <c r="J142" s="16">
        <v>0</v>
      </c>
      <c r="K142" s="16">
        <v>0</v>
      </c>
      <c r="L142" s="16">
        <v>1</v>
      </c>
      <c r="M142" s="26">
        <v>0</v>
      </c>
      <c r="N142" s="25">
        <v>0</v>
      </c>
      <c r="O142" s="26">
        <v>1</v>
      </c>
      <c r="P142" s="25"/>
      <c r="Q142" s="26"/>
      <c r="R142" s="13">
        <v>0</v>
      </c>
      <c r="S142" s="16">
        <v>0</v>
      </c>
      <c r="T142" s="16">
        <v>0</v>
      </c>
      <c r="U142" s="16">
        <v>0</v>
      </c>
      <c r="V142" s="17">
        <v>0</v>
      </c>
      <c r="W142" s="16">
        <v>0</v>
      </c>
      <c r="X142" s="13">
        <v>0</v>
      </c>
      <c r="Y142" s="16">
        <v>0</v>
      </c>
      <c r="Z142" s="16">
        <v>0</v>
      </c>
      <c r="AA142" s="16">
        <v>0</v>
      </c>
      <c r="AB142" s="16">
        <v>0</v>
      </c>
      <c r="AC142" s="16">
        <v>0</v>
      </c>
      <c r="AD142" s="16">
        <v>0</v>
      </c>
      <c r="AE142" s="16">
        <v>1</v>
      </c>
      <c r="AF142" s="16">
        <v>0</v>
      </c>
      <c r="AG142" s="26">
        <v>0</v>
      </c>
    </row>
    <row r="143" spans="1:33" x14ac:dyDescent="0.25">
      <c r="A143" s="13"/>
      <c r="B143" s="14" t="s">
        <v>40</v>
      </c>
      <c r="C143" s="15" t="s">
        <v>358</v>
      </c>
      <c r="D143" s="15"/>
      <c r="E143" s="15" t="s">
        <v>359</v>
      </c>
      <c r="F143" s="15"/>
      <c r="G143" s="88">
        <f>SUM(Table14[[#This Row],[Focusing on Women’s Health]:[Coordinating Stroke Care to Promote Prevention and Cultivate Positive
Outcomes]])</f>
        <v>1</v>
      </c>
      <c r="H143" s="25">
        <v>0</v>
      </c>
      <c r="I143" s="16">
        <v>1</v>
      </c>
      <c r="J143" s="16">
        <v>0</v>
      </c>
      <c r="K143" s="16">
        <v>0</v>
      </c>
      <c r="L143" s="16">
        <v>0</v>
      </c>
      <c r="M143" s="26">
        <v>0</v>
      </c>
      <c r="N143" s="25">
        <v>0</v>
      </c>
      <c r="O143" s="26">
        <v>1</v>
      </c>
      <c r="P143" s="29"/>
      <c r="Q143" s="60"/>
      <c r="R143" s="13">
        <v>0</v>
      </c>
      <c r="S143" s="16">
        <v>0</v>
      </c>
      <c r="T143" s="16">
        <v>0</v>
      </c>
      <c r="U143" s="16">
        <v>0</v>
      </c>
      <c r="V143" s="17">
        <v>0</v>
      </c>
      <c r="W143" s="16">
        <v>0</v>
      </c>
      <c r="X143" s="13">
        <v>0</v>
      </c>
      <c r="Y143" s="16">
        <v>1</v>
      </c>
      <c r="Z143" s="16">
        <v>0</v>
      </c>
      <c r="AA143" s="16">
        <v>0</v>
      </c>
      <c r="AB143" s="16">
        <v>0</v>
      </c>
      <c r="AC143" s="16">
        <v>0</v>
      </c>
      <c r="AD143" s="16">
        <v>0</v>
      </c>
      <c r="AE143" s="16">
        <v>0</v>
      </c>
      <c r="AF143" s="16">
        <v>0</v>
      </c>
      <c r="AG143" s="26">
        <v>0</v>
      </c>
    </row>
    <row r="144" spans="1:33" ht="30" x14ac:dyDescent="0.25">
      <c r="A144" s="13"/>
      <c r="B144" s="14" t="s">
        <v>40</v>
      </c>
      <c r="C144" s="15" t="s">
        <v>360</v>
      </c>
      <c r="D144" s="15"/>
      <c r="E144" s="15" t="s">
        <v>361</v>
      </c>
      <c r="F144" s="15"/>
      <c r="G144" s="88">
        <f>SUM(Table14[[#This Row],[Focusing on Women’s Health]:[Coordinating Stroke Care to Promote Prevention and Cultivate Positive
Outcomes]])</f>
        <v>1</v>
      </c>
      <c r="H144" s="25">
        <v>0</v>
      </c>
      <c r="I144" s="16">
        <v>1</v>
      </c>
      <c r="J144" s="16">
        <v>0</v>
      </c>
      <c r="K144" s="16">
        <v>0</v>
      </c>
      <c r="L144" s="16">
        <v>0</v>
      </c>
      <c r="M144" s="26">
        <v>0</v>
      </c>
      <c r="N144" s="25">
        <v>0</v>
      </c>
      <c r="O144" s="26">
        <v>1</v>
      </c>
      <c r="P144" s="25"/>
      <c r="Q144" s="26"/>
      <c r="R144" s="13">
        <v>0</v>
      </c>
      <c r="S144" s="16">
        <v>0</v>
      </c>
      <c r="T144" s="16">
        <v>0</v>
      </c>
      <c r="U144" s="16">
        <v>0</v>
      </c>
      <c r="V144" s="17">
        <v>0</v>
      </c>
      <c r="W144" s="16">
        <v>1</v>
      </c>
      <c r="X144" s="13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16">
        <v>0</v>
      </c>
      <c r="AE144" s="16">
        <v>0</v>
      </c>
      <c r="AF144" s="16">
        <v>0</v>
      </c>
      <c r="AG144" s="26">
        <v>0</v>
      </c>
    </row>
    <row r="145" spans="1:33" ht="30" x14ac:dyDescent="0.25">
      <c r="A145" s="13"/>
      <c r="B145" s="14" t="s">
        <v>40</v>
      </c>
      <c r="C145" s="15" t="s">
        <v>362</v>
      </c>
      <c r="D145" s="15"/>
      <c r="E145" s="15" t="s">
        <v>363</v>
      </c>
      <c r="F145" s="15"/>
      <c r="G145" s="88">
        <f>SUM(Table14[[#This Row],[Focusing on Women’s Health]:[Coordinating Stroke Care to Promote Prevention and Cultivate Positive
Outcomes]])</f>
        <v>16</v>
      </c>
      <c r="H145" s="25">
        <v>0</v>
      </c>
      <c r="I145" s="16">
        <v>0</v>
      </c>
      <c r="J145" s="16">
        <v>0</v>
      </c>
      <c r="K145" s="16">
        <v>0</v>
      </c>
      <c r="L145" s="16">
        <v>1</v>
      </c>
      <c r="M145" s="26">
        <v>0</v>
      </c>
      <c r="N145" s="25">
        <v>0</v>
      </c>
      <c r="O145" s="26">
        <v>1</v>
      </c>
      <c r="P145" s="29"/>
      <c r="Q145" s="60"/>
      <c r="R145" s="13">
        <v>1</v>
      </c>
      <c r="S145" s="16">
        <v>1</v>
      </c>
      <c r="T145" s="16">
        <v>1</v>
      </c>
      <c r="U145" s="16">
        <v>1</v>
      </c>
      <c r="V145" s="17">
        <v>1</v>
      </c>
      <c r="W145" s="16">
        <v>1</v>
      </c>
      <c r="X145" s="13">
        <v>1</v>
      </c>
      <c r="Y145" s="16">
        <v>1</v>
      </c>
      <c r="Z145" s="16">
        <v>1</v>
      </c>
      <c r="AA145" s="16">
        <v>1</v>
      </c>
      <c r="AB145" s="16">
        <v>1</v>
      </c>
      <c r="AC145" s="16">
        <v>1</v>
      </c>
      <c r="AD145" s="16">
        <v>1</v>
      </c>
      <c r="AE145" s="16">
        <v>1</v>
      </c>
      <c r="AF145" s="16">
        <v>1</v>
      </c>
      <c r="AG145" s="26">
        <v>1</v>
      </c>
    </row>
    <row r="146" spans="1:33" x14ac:dyDescent="0.25">
      <c r="A146" s="13" t="s">
        <v>109</v>
      </c>
      <c r="B146" s="37" t="s">
        <v>40</v>
      </c>
      <c r="C146" s="36" t="s">
        <v>364</v>
      </c>
      <c r="D146" s="36"/>
      <c r="E146" s="36" t="s">
        <v>365</v>
      </c>
      <c r="F146" s="15"/>
      <c r="G146" s="88">
        <f>SUM(Table14[[#This Row],[Focusing on Women’s Health]:[Coordinating Stroke Care to Promote Prevention and Cultivate Positive
Outcomes]])</f>
        <v>16</v>
      </c>
      <c r="H146" s="25">
        <v>0</v>
      </c>
      <c r="I146" s="16">
        <v>1</v>
      </c>
      <c r="J146" s="16">
        <v>0</v>
      </c>
      <c r="K146" s="16">
        <v>0</v>
      </c>
      <c r="L146" s="16">
        <v>0</v>
      </c>
      <c r="M146" s="26">
        <v>0</v>
      </c>
      <c r="N146" s="25">
        <v>1</v>
      </c>
      <c r="O146" s="26">
        <v>0</v>
      </c>
      <c r="P146" s="25"/>
      <c r="Q146" s="26"/>
      <c r="R146" s="13">
        <v>1</v>
      </c>
      <c r="S146" s="16">
        <v>1</v>
      </c>
      <c r="T146" s="16">
        <v>1</v>
      </c>
      <c r="U146" s="16">
        <v>1</v>
      </c>
      <c r="V146" s="17">
        <v>1</v>
      </c>
      <c r="W146" s="16">
        <v>1</v>
      </c>
      <c r="X146" s="44">
        <v>1</v>
      </c>
      <c r="Y146" s="43">
        <v>1</v>
      </c>
      <c r="Z146" s="43">
        <v>1</v>
      </c>
      <c r="AA146" s="43">
        <v>1</v>
      </c>
      <c r="AB146" s="43">
        <v>1</v>
      </c>
      <c r="AC146" s="43">
        <v>1</v>
      </c>
      <c r="AD146" s="43">
        <v>1</v>
      </c>
      <c r="AE146" s="16">
        <v>1</v>
      </c>
      <c r="AF146" s="43">
        <v>1</v>
      </c>
      <c r="AG146" s="48">
        <v>1</v>
      </c>
    </row>
    <row r="147" spans="1:33" x14ac:dyDescent="0.25">
      <c r="A147" s="13" t="s">
        <v>109</v>
      </c>
      <c r="B147" s="37" t="s">
        <v>40</v>
      </c>
      <c r="C147" s="36" t="s">
        <v>366</v>
      </c>
      <c r="D147" s="36" t="s">
        <v>367</v>
      </c>
      <c r="E147" s="36" t="s">
        <v>368</v>
      </c>
      <c r="F147" s="15"/>
      <c r="G147" s="88">
        <f>SUM(Table14[[#This Row],[Focusing on Women’s Health]:[Coordinating Stroke Care to Promote Prevention and Cultivate Positive
Outcomes]])</f>
        <v>1</v>
      </c>
      <c r="H147" s="25">
        <v>0</v>
      </c>
      <c r="I147" s="16">
        <v>1</v>
      </c>
      <c r="J147" s="16">
        <v>1</v>
      </c>
      <c r="K147" s="16">
        <v>0</v>
      </c>
      <c r="L147" s="16">
        <v>0</v>
      </c>
      <c r="M147" s="26">
        <v>0</v>
      </c>
      <c r="N147" s="25">
        <v>0</v>
      </c>
      <c r="O147" s="26">
        <v>0</v>
      </c>
      <c r="P147" s="25"/>
      <c r="Q147" s="26"/>
      <c r="R147" s="13">
        <v>0</v>
      </c>
      <c r="S147" s="16">
        <v>0</v>
      </c>
      <c r="T147" s="16">
        <v>0</v>
      </c>
      <c r="U147" s="16">
        <v>0</v>
      </c>
      <c r="V147" s="17">
        <v>0</v>
      </c>
      <c r="W147" s="16">
        <v>0</v>
      </c>
      <c r="X147" s="13">
        <v>0</v>
      </c>
      <c r="Y147" s="43">
        <v>1</v>
      </c>
      <c r="Z147" s="16">
        <v>0</v>
      </c>
      <c r="AA147" s="16">
        <v>0</v>
      </c>
      <c r="AB147" s="16">
        <v>0</v>
      </c>
      <c r="AC147" s="16">
        <v>0</v>
      </c>
      <c r="AD147" s="16">
        <v>0</v>
      </c>
      <c r="AE147" s="16">
        <v>0</v>
      </c>
      <c r="AF147" s="16">
        <v>0</v>
      </c>
      <c r="AG147" s="26">
        <v>0</v>
      </c>
    </row>
    <row r="148" spans="1:33" ht="30" x14ac:dyDescent="0.25">
      <c r="A148" s="13"/>
      <c r="B148" s="14" t="s">
        <v>40</v>
      </c>
      <c r="C148" s="15" t="s">
        <v>369</v>
      </c>
      <c r="D148" s="15"/>
      <c r="E148" s="15" t="s">
        <v>370</v>
      </c>
      <c r="F148" s="15"/>
      <c r="G148" s="88">
        <f>SUM(Table14[[#This Row],[Focusing on Women’s Health]:[Coordinating Stroke Care to Promote Prevention and Cultivate Positive
Outcomes]])</f>
        <v>1</v>
      </c>
      <c r="H148" s="25">
        <v>0</v>
      </c>
      <c r="I148" s="16">
        <v>1</v>
      </c>
      <c r="J148" s="16">
        <v>0</v>
      </c>
      <c r="K148" s="16">
        <v>0</v>
      </c>
      <c r="L148" s="16">
        <v>0</v>
      </c>
      <c r="M148" s="26">
        <v>0</v>
      </c>
      <c r="N148" s="25">
        <v>0</v>
      </c>
      <c r="O148" s="26">
        <v>0</v>
      </c>
      <c r="P148" s="29"/>
      <c r="Q148" s="60"/>
      <c r="R148" s="13">
        <v>0</v>
      </c>
      <c r="S148" s="16">
        <v>0</v>
      </c>
      <c r="T148" s="16">
        <v>0</v>
      </c>
      <c r="U148" s="16">
        <v>0</v>
      </c>
      <c r="V148" s="17">
        <v>0</v>
      </c>
      <c r="W148" s="16">
        <v>0</v>
      </c>
      <c r="X148" s="13">
        <v>0</v>
      </c>
      <c r="Y148" s="16">
        <v>1</v>
      </c>
      <c r="Z148" s="16">
        <v>0</v>
      </c>
      <c r="AA148" s="16">
        <v>0</v>
      </c>
      <c r="AB148" s="16">
        <v>0</v>
      </c>
      <c r="AC148" s="16">
        <v>0</v>
      </c>
      <c r="AD148" s="16">
        <v>0</v>
      </c>
      <c r="AE148" s="16">
        <v>0</v>
      </c>
      <c r="AF148" s="16">
        <v>0</v>
      </c>
      <c r="AG148" s="26">
        <v>0</v>
      </c>
    </row>
    <row r="149" spans="1:33" ht="30" x14ac:dyDescent="0.25">
      <c r="A149" s="13" t="s">
        <v>290</v>
      </c>
      <c r="B149" s="37" t="s">
        <v>40</v>
      </c>
      <c r="C149" s="36" t="s">
        <v>371</v>
      </c>
      <c r="D149" s="36"/>
      <c r="E149" s="36" t="s">
        <v>372</v>
      </c>
      <c r="F149" s="15"/>
      <c r="G149" s="88">
        <f>SUM(Table14[[#This Row],[Focusing on Women’s Health]:[Coordinating Stroke Care to Promote Prevention and Cultivate Positive
Outcomes]])</f>
        <v>1</v>
      </c>
      <c r="H149" s="25">
        <v>0</v>
      </c>
      <c r="I149" s="16">
        <v>1</v>
      </c>
      <c r="J149" s="16">
        <v>0</v>
      </c>
      <c r="K149" s="16">
        <v>0</v>
      </c>
      <c r="L149" s="16">
        <v>0</v>
      </c>
      <c r="M149" s="26">
        <v>0</v>
      </c>
      <c r="N149" s="25">
        <v>0</v>
      </c>
      <c r="O149" s="26">
        <v>0</v>
      </c>
      <c r="P149" s="25"/>
      <c r="Q149" s="26"/>
      <c r="R149" s="13">
        <v>0</v>
      </c>
      <c r="S149" s="16">
        <v>0</v>
      </c>
      <c r="T149" s="16">
        <v>0</v>
      </c>
      <c r="U149" s="16">
        <v>0</v>
      </c>
      <c r="V149" s="17">
        <v>0</v>
      </c>
      <c r="W149" s="16">
        <v>0</v>
      </c>
      <c r="X149" s="44">
        <v>1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16">
        <v>0</v>
      </c>
      <c r="AE149" s="16">
        <v>0</v>
      </c>
      <c r="AF149" s="16">
        <v>0</v>
      </c>
      <c r="AG149" s="26">
        <v>0</v>
      </c>
    </row>
    <row r="150" spans="1:33" ht="30" x14ac:dyDescent="0.25">
      <c r="A150" s="13"/>
      <c r="B150" s="14" t="s">
        <v>40</v>
      </c>
      <c r="C150" s="15" t="s">
        <v>373</v>
      </c>
      <c r="D150" s="15"/>
      <c r="E150" s="15" t="s">
        <v>374</v>
      </c>
      <c r="F150" s="15"/>
      <c r="G150" s="88">
        <f>SUM(Table14[[#This Row],[Focusing on Women’s Health]:[Coordinating Stroke Care to Promote Prevention and Cultivate Positive
Outcomes]])</f>
        <v>1</v>
      </c>
      <c r="H150" s="25">
        <v>0</v>
      </c>
      <c r="I150" s="16">
        <v>0</v>
      </c>
      <c r="J150" s="16">
        <v>0</v>
      </c>
      <c r="K150" s="16">
        <v>0</v>
      </c>
      <c r="L150" s="16">
        <v>1</v>
      </c>
      <c r="M150" s="26">
        <v>0</v>
      </c>
      <c r="N150" s="25">
        <v>0</v>
      </c>
      <c r="O150" s="26">
        <v>1</v>
      </c>
      <c r="P150" s="25"/>
      <c r="Q150" s="26"/>
      <c r="R150" s="13">
        <v>0</v>
      </c>
      <c r="S150" s="16">
        <v>0</v>
      </c>
      <c r="T150" s="16">
        <v>0</v>
      </c>
      <c r="U150" s="16">
        <v>0</v>
      </c>
      <c r="V150" s="17">
        <v>0</v>
      </c>
      <c r="W150" s="16">
        <v>0</v>
      </c>
      <c r="X150" s="13">
        <v>0</v>
      </c>
      <c r="Y150" s="16">
        <v>0</v>
      </c>
      <c r="Z150" s="16">
        <v>0</v>
      </c>
      <c r="AA150" s="16">
        <v>0</v>
      </c>
      <c r="AB150" s="16">
        <v>1</v>
      </c>
      <c r="AC150" s="16">
        <v>0</v>
      </c>
      <c r="AD150" s="16">
        <v>0</v>
      </c>
      <c r="AE150" s="16">
        <v>0</v>
      </c>
      <c r="AF150" s="16">
        <v>0</v>
      </c>
      <c r="AG150" s="26">
        <v>0</v>
      </c>
    </row>
    <row r="151" spans="1:33" x14ac:dyDescent="0.25">
      <c r="A151" s="13" t="s">
        <v>375</v>
      </c>
      <c r="B151" s="14" t="s">
        <v>40</v>
      </c>
      <c r="C151" s="15" t="s">
        <v>376</v>
      </c>
      <c r="D151" s="15"/>
      <c r="E151" s="15" t="s">
        <v>377</v>
      </c>
      <c r="F151" s="15"/>
      <c r="G151" s="88">
        <f>SUM(Table14[[#This Row],[Focusing on Women’s Health]:[Coordinating Stroke Care to Promote Prevention and Cultivate Positive
Outcomes]])</f>
        <v>5</v>
      </c>
      <c r="H151" s="25">
        <v>0</v>
      </c>
      <c r="I151" s="16">
        <v>1</v>
      </c>
      <c r="J151" s="16">
        <v>0</v>
      </c>
      <c r="K151" s="16">
        <v>0</v>
      </c>
      <c r="L151" s="16">
        <v>0</v>
      </c>
      <c r="M151" s="26">
        <v>0</v>
      </c>
      <c r="N151" s="25">
        <v>0</v>
      </c>
      <c r="O151" s="26">
        <v>0</v>
      </c>
      <c r="P151" s="25"/>
      <c r="Q151" s="26"/>
      <c r="R151" s="13">
        <v>1</v>
      </c>
      <c r="S151" s="16">
        <v>0</v>
      </c>
      <c r="T151" s="16">
        <v>1</v>
      </c>
      <c r="U151" s="16">
        <v>0</v>
      </c>
      <c r="V151" s="17">
        <v>0</v>
      </c>
      <c r="W151" s="16">
        <v>1</v>
      </c>
      <c r="X151" s="13">
        <v>0</v>
      </c>
      <c r="Y151" s="43">
        <v>1</v>
      </c>
      <c r="Z151" s="16">
        <v>0</v>
      </c>
      <c r="AA151" s="16">
        <v>0</v>
      </c>
      <c r="AB151" s="16">
        <v>0</v>
      </c>
      <c r="AC151" s="43">
        <v>1</v>
      </c>
      <c r="AD151" s="16">
        <v>0</v>
      </c>
      <c r="AE151" s="16">
        <v>0</v>
      </c>
      <c r="AF151" s="16">
        <v>0</v>
      </c>
      <c r="AG151" s="26">
        <v>0</v>
      </c>
    </row>
    <row r="152" spans="1:33" x14ac:dyDescent="0.25">
      <c r="A152" s="13" t="s">
        <v>378</v>
      </c>
      <c r="B152" s="37" t="s">
        <v>40</v>
      </c>
      <c r="C152" s="36" t="s">
        <v>379</v>
      </c>
      <c r="D152" s="36"/>
      <c r="E152" s="36" t="s">
        <v>380</v>
      </c>
      <c r="F152" s="15"/>
      <c r="G152" s="88">
        <f>SUM(Table14[[#This Row],[Focusing on Women’s Health]:[Coordinating Stroke Care to Promote Prevention and Cultivate Positive
Outcomes]])</f>
        <v>1</v>
      </c>
      <c r="H152" s="25">
        <v>0</v>
      </c>
      <c r="I152" s="16">
        <v>1</v>
      </c>
      <c r="J152" s="16">
        <v>0</v>
      </c>
      <c r="K152" s="16">
        <v>0</v>
      </c>
      <c r="L152" s="16">
        <v>0</v>
      </c>
      <c r="M152" s="26">
        <v>0</v>
      </c>
      <c r="N152" s="25">
        <v>0</v>
      </c>
      <c r="O152" s="26">
        <v>0</v>
      </c>
      <c r="P152" s="25"/>
      <c r="Q152" s="26"/>
      <c r="R152" s="13">
        <v>0</v>
      </c>
      <c r="S152" s="16">
        <v>0</v>
      </c>
      <c r="T152" s="16">
        <v>0</v>
      </c>
      <c r="U152" s="16">
        <v>0</v>
      </c>
      <c r="V152" s="17">
        <v>0</v>
      </c>
      <c r="W152" s="16">
        <v>1</v>
      </c>
      <c r="X152" s="13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  <c r="AE152" s="16">
        <v>0</v>
      </c>
      <c r="AF152" s="16">
        <v>0</v>
      </c>
      <c r="AG152" s="26">
        <v>0</v>
      </c>
    </row>
    <row r="153" spans="1:33" ht="30" x14ac:dyDescent="0.25">
      <c r="A153" s="13" t="s">
        <v>381</v>
      </c>
      <c r="B153" s="37" t="s">
        <v>40</v>
      </c>
      <c r="C153" s="36" t="s">
        <v>382</v>
      </c>
      <c r="D153" s="36"/>
      <c r="E153" s="36" t="s">
        <v>383</v>
      </c>
      <c r="F153" s="15"/>
      <c r="G153" s="88">
        <f>SUM(Table14[[#This Row],[Focusing on Women’s Health]:[Coordinating Stroke Care to Promote Prevention and Cultivate Positive
Outcomes]])</f>
        <v>1</v>
      </c>
      <c r="H153" s="25">
        <v>0</v>
      </c>
      <c r="I153" s="16">
        <v>1</v>
      </c>
      <c r="J153" s="16">
        <v>0</v>
      </c>
      <c r="K153" s="16">
        <v>0</v>
      </c>
      <c r="L153" s="16">
        <v>0</v>
      </c>
      <c r="M153" s="26">
        <v>0</v>
      </c>
      <c r="N153" s="25">
        <v>0</v>
      </c>
      <c r="O153" s="26">
        <v>1</v>
      </c>
      <c r="P153" s="25"/>
      <c r="Q153" s="26"/>
      <c r="R153" s="13">
        <v>0</v>
      </c>
      <c r="S153" s="16">
        <v>0</v>
      </c>
      <c r="T153" s="16">
        <v>0</v>
      </c>
      <c r="U153" s="16">
        <v>1</v>
      </c>
      <c r="V153" s="17">
        <v>0</v>
      </c>
      <c r="W153" s="16">
        <v>0</v>
      </c>
      <c r="X153" s="13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16">
        <v>0</v>
      </c>
      <c r="AE153" s="16">
        <v>0</v>
      </c>
      <c r="AF153" s="16">
        <v>0</v>
      </c>
      <c r="AG153" s="26">
        <v>0</v>
      </c>
    </row>
    <row r="154" spans="1:33" x14ac:dyDescent="0.25">
      <c r="A154" s="13" t="s">
        <v>381</v>
      </c>
      <c r="B154" s="37" t="s">
        <v>40</v>
      </c>
      <c r="C154" s="36" t="s">
        <v>384</v>
      </c>
      <c r="D154" s="36"/>
      <c r="E154" s="36" t="s">
        <v>385</v>
      </c>
      <c r="F154" s="15"/>
      <c r="G154" s="88">
        <f>SUM(Table14[[#This Row],[Focusing on Women’s Health]:[Coordinating Stroke Care to Promote Prevention and Cultivate Positive
Outcomes]])</f>
        <v>1</v>
      </c>
      <c r="H154" s="25">
        <v>0</v>
      </c>
      <c r="I154" s="16">
        <v>1</v>
      </c>
      <c r="J154" s="16">
        <v>0</v>
      </c>
      <c r="K154" s="16">
        <v>0</v>
      </c>
      <c r="L154" s="16">
        <v>0</v>
      </c>
      <c r="M154" s="26">
        <v>0</v>
      </c>
      <c r="N154" s="25">
        <v>0</v>
      </c>
      <c r="O154" s="26">
        <v>1</v>
      </c>
      <c r="P154" s="25"/>
      <c r="Q154" s="26"/>
      <c r="R154" s="13">
        <v>0</v>
      </c>
      <c r="S154" s="16">
        <v>0</v>
      </c>
      <c r="T154" s="16">
        <v>0</v>
      </c>
      <c r="U154" s="16">
        <v>1</v>
      </c>
      <c r="V154" s="17">
        <v>0</v>
      </c>
      <c r="W154" s="16">
        <v>0</v>
      </c>
      <c r="X154" s="13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16">
        <v>0</v>
      </c>
      <c r="AE154" s="16">
        <v>0</v>
      </c>
      <c r="AF154" s="16">
        <v>0</v>
      </c>
      <c r="AG154" s="26">
        <v>0</v>
      </c>
    </row>
    <row r="155" spans="1:33" ht="30" x14ac:dyDescent="0.25">
      <c r="A155" s="13" t="s">
        <v>381</v>
      </c>
      <c r="B155" s="37" t="s">
        <v>40</v>
      </c>
      <c r="C155" s="36" t="s">
        <v>386</v>
      </c>
      <c r="D155" s="36"/>
      <c r="E155" s="36" t="s">
        <v>387</v>
      </c>
      <c r="F155" s="15"/>
      <c r="G155" s="88">
        <f>SUM(Table14[[#This Row],[Focusing on Women’s Health]:[Coordinating Stroke Care to Promote Prevention and Cultivate Positive
Outcomes]])</f>
        <v>1</v>
      </c>
      <c r="H155" s="25">
        <v>0</v>
      </c>
      <c r="I155" s="16">
        <v>1</v>
      </c>
      <c r="J155" s="16">
        <v>0</v>
      </c>
      <c r="K155" s="16">
        <v>0</v>
      </c>
      <c r="L155" s="16">
        <v>0</v>
      </c>
      <c r="M155" s="26">
        <v>0</v>
      </c>
      <c r="N155" s="25">
        <v>0</v>
      </c>
      <c r="O155" s="26">
        <v>0</v>
      </c>
      <c r="P155" s="25"/>
      <c r="Q155" s="26"/>
      <c r="R155" s="13">
        <v>1</v>
      </c>
      <c r="S155" s="16">
        <v>0</v>
      </c>
      <c r="T155" s="16">
        <v>0</v>
      </c>
      <c r="U155" s="16">
        <v>0</v>
      </c>
      <c r="V155" s="17">
        <v>0</v>
      </c>
      <c r="W155" s="16">
        <v>0</v>
      </c>
      <c r="X155" s="13">
        <v>0</v>
      </c>
      <c r="Y155" s="16">
        <v>0</v>
      </c>
      <c r="Z155" s="16">
        <v>0</v>
      </c>
      <c r="AA155" s="16">
        <v>0</v>
      </c>
      <c r="AB155" s="16">
        <v>0</v>
      </c>
      <c r="AC155" s="16">
        <v>0</v>
      </c>
      <c r="AD155" s="16">
        <v>0</v>
      </c>
      <c r="AE155" s="16">
        <v>0</v>
      </c>
      <c r="AF155" s="16">
        <v>0</v>
      </c>
      <c r="AG155" s="26">
        <v>0</v>
      </c>
    </row>
    <row r="156" spans="1:33" ht="30" x14ac:dyDescent="0.25">
      <c r="A156" s="13" t="s">
        <v>381</v>
      </c>
      <c r="B156" s="37" t="s">
        <v>40</v>
      </c>
      <c r="C156" s="36" t="s">
        <v>388</v>
      </c>
      <c r="D156" s="36"/>
      <c r="E156" s="36" t="s">
        <v>389</v>
      </c>
      <c r="F156" s="15"/>
      <c r="G156" s="88">
        <f>SUM(Table14[[#This Row],[Focusing on Women’s Health]:[Coordinating Stroke Care to Promote Prevention and Cultivate Positive
Outcomes]])</f>
        <v>2</v>
      </c>
      <c r="H156" s="25">
        <v>0</v>
      </c>
      <c r="I156" s="16">
        <v>1</v>
      </c>
      <c r="J156" s="16">
        <v>0</v>
      </c>
      <c r="K156" s="16">
        <v>0</v>
      </c>
      <c r="L156" s="16">
        <v>0</v>
      </c>
      <c r="M156" s="26">
        <v>0</v>
      </c>
      <c r="N156" s="25">
        <v>1</v>
      </c>
      <c r="O156" s="26">
        <v>0</v>
      </c>
      <c r="P156" s="25"/>
      <c r="Q156" s="26"/>
      <c r="R156" s="13">
        <v>0</v>
      </c>
      <c r="S156" s="16">
        <v>0</v>
      </c>
      <c r="T156" s="16">
        <v>0</v>
      </c>
      <c r="U156" s="16">
        <v>1</v>
      </c>
      <c r="V156" s="16">
        <v>0</v>
      </c>
      <c r="W156" s="16">
        <v>1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16">
        <v>0</v>
      </c>
      <c r="AE156" s="16">
        <v>0</v>
      </c>
      <c r="AF156" s="16">
        <v>0</v>
      </c>
      <c r="AG156" s="16">
        <v>0</v>
      </c>
    </row>
    <row r="157" spans="1:33" x14ac:dyDescent="0.25">
      <c r="A157" s="13" t="s">
        <v>378</v>
      </c>
      <c r="B157" s="37" t="s">
        <v>40</v>
      </c>
      <c r="C157" s="36" t="s">
        <v>390</v>
      </c>
      <c r="D157" s="36"/>
      <c r="E157" s="36" t="s">
        <v>391</v>
      </c>
      <c r="F157" s="15"/>
      <c r="G157" s="88">
        <f>SUM(Table14[[#This Row],[Focusing on Women’s Health]:[Coordinating Stroke Care to Promote Prevention and Cultivate Positive
Outcomes]])</f>
        <v>5</v>
      </c>
      <c r="H157" s="25">
        <v>0</v>
      </c>
      <c r="I157" s="16">
        <v>1</v>
      </c>
      <c r="J157" s="16">
        <v>0</v>
      </c>
      <c r="K157" s="16">
        <v>0</v>
      </c>
      <c r="L157" s="16">
        <v>0</v>
      </c>
      <c r="M157" s="26">
        <v>0</v>
      </c>
      <c r="N157" s="25">
        <v>0</v>
      </c>
      <c r="O157" s="26">
        <v>1</v>
      </c>
      <c r="P157" s="25"/>
      <c r="Q157" s="26"/>
      <c r="R157" s="13">
        <v>0</v>
      </c>
      <c r="S157" s="16">
        <v>0</v>
      </c>
      <c r="T157" s="16">
        <v>0</v>
      </c>
      <c r="U157" s="16">
        <v>0</v>
      </c>
      <c r="V157" s="16">
        <v>0</v>
      </c>
      <c r="W157" s="16">
        <v>0</v>
      </c>
      <c r="X157" s="43">
        <v>1</v>
      </c>
      <c r="Y157" s="43">
        <v>1</v>
      </c>
      <c r="Z157" s="43">
        <v>1</v>
      </c>
      <c r="AA157" s="16">
        <v>0</v>
      </c>
      <c r="AB157" s="43">
        <v>1</v>
      </c>
      <c r="AC157" s="43">
        <v>1</v>
      </c>
      <c r="AD157" s="16">
        <v>0</v>
      </c>
      <c r="AE157" s="16">
        <v>0</v>
      </c>
      <c r="AF157" s="16">
        <v>0</v>
      </c>
      <c r="AG157" s="16">
        <v>0</v>
      </c>
    </row>
    <row r="158" spans="1:33" x14ac:dyDescent="0.25">
      <c r="A158" s="13" t="s">
        <v>66</v>
      </c>
      <c r="B158" s="37" t="s">
        <v>40</v>
      </c>
      <c r="C158" s="36" t="s">
        <v>392</v>
      </c>
      <c r="D158" s="36"/>
      <c r="E158" s="36" t="s">
        <v>393</v>
      </c>
      <c r="F158" s="15"/>
      <c r="G158" s="88">
        <f>SUM(Table14[[#This Row],[Focusing on Women’s Health]:[Coordinating Stroke Care to Promote Prevention and Cultivate Positive
Outcomes]])</f>
        <v>1</v>
      </c>
      <c r="H158" s="25">
        <v>0</v>
      </c>
      <c r="I158" s="16">
        <v>0</v>
      </c>
      <c r="J158" s="16">
        <v>0</v>
      </c>
      <c r="K158" s="16">
        <v>1</v>
      </c>
      <c r="L158" s="16">
        <v>0</v>
      </c>
      <c r="M158" s="26">
        <v>0</v>
      </c>
      <c r="N158" s="25">
        <v>0</v>
      </c>
      <c r="O158" s="26">
        <v>1</v>
      </c>
      <c r="P158" s="25"/>
      <c r="Q158" s="26"/>
      <c r="R158" s="13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43">
        <v>1</v>
      </c>
      <c r="AD158" s="16">
        <v>0</v>
      </c>
      <c r="AE158" s="16">
        <v>0</v>
      </c>
      <c r="AF158" s="16">
        <v>0</v>
      </c>
      <c r="AG158" s="16">
        <v>0</v>
      </c>
    </row>
    <row r="159" spans="1:33" ht="30" x14ac:dyDescent="0.25">
      <c r="A159" s="30"/>
      <c r="B159" s="37" t="s">
        <v>40</v>
      </c>
      <c r="C159" s="36" t="s">
        <v>394</v>
      </c>
      <c r="D159" s="40"/>
      <c r="E159" s="40" t="s">
        <v>395</v>
      </c>
      <c r="F159" s="32"/>
      <c r="G159" s="89">
        <f>SUM(Table14[[#This Row],[Focusing on Women’s Health]:[Coordinating Stroke Care to Promote Prevention and Cultivate Positive
Outcomes]])</f>
        <v>1</v>
      </c>
      <c r="H159" s="25">
        <v>0</v>
      </c>
      <c r="I159" s="16">
        <v>0</v>
      </c>
      <c r="J159" s="16">
        <v>0</v>
      </c>
      <c r="K159" s="16">
        <v>1</v>
      </c>
      <c r="L159" s="16">
        <v>0</v>
      </c>
      <c r="M159" s="26">
        <v>0</v>
      </c>
      <c r="N159" s="25">
        <v>0</v>
      </c>
      <c r="O159" s="61">
        <v>1</v>
      </c>
      <c r="P159" s="25"/>
      <c r="Q159" s="26"/>
      <c r="R159" s="13">
        <v>1</v>
      </c>
      <c r="S159" s="16">
        <v>0</v>
      </c>
      <c r="T159" s="16">
        <v>0</v>
      </c>
      <c r="U159" s="16">
        <v>0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16">
        <v>0</v>
      </c>
      <c r="AE159" s="16">
        <v>0</v>
      </c>
      <c r="AF159" s="16">
        <v>0</v>
      </c>
      <c r="AG159" s="16">
        <v>0</v>
      </c>
    </row>
    <row r="160" spans="1:33" x14ac:dyDescent="0.25">
      <c r="A160" s="13" t="s">
        <v>378</v>
      </c>
      <c r="B160" s="37" t="s">
        <v>40</v>
      </c>
      <c r="C160" s="36" t="s">
        <v>396</v>
      </c>
      <c r="D160" s="36"/>
      <c r="E160" s="36" t="s">
        <v>397</v>
      </c>
      <c r="F160" s="15"/>
      <c r="G160" s="88">
        <f>SUM(Table14[[#This Row],[Focusing on Women’s Health]:[Coordinating Stroke Care to Promote Prevention and Cultivate Positive
Outcomes]])</f>
        <v>0</v>
      </c>
      <c r="H160" s="25">
        <v>0</v>
      </c>
      <c r="I160" s="16">
        <v>1</v>
      </c>
      <c r="J160" s="16">
        <v>0</v>
      </c>
      <c r="K160" s="16">
        <v>0</v>
      </c>
      <c r="L160" s="16">
        <v>0</v>
      </c>
      <c r="M160" s="26">
        <v>0</v>
      </c>
      <c r="N160" s="25">
        <v>0</v>
      </c>
      <c r="O160" s="26">
        <v>0</v>
      </c>
      <c r="P160" s="25"/>
      <c r="Q160" s="26"/>
      <c r="R160" s="13">
        <v>0</v>
      </c>
      <c r="S160" s="16">
        <v>0</v>
      </c>
      <c r="T160" s="16">
        <v>0</v>
      </c>
      <c r="U160" s="16">
        <v>0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16">
        <v>0</v>
      </c>
      <c r="AE160" s="16">
        <v>0</v>
      </c>
      <c r="AF160" s="16">
        <v>0</v>
      </c>
      <c r="AG160" s="16">
        <v>0</v>
      </c>
    </row>
    <row r="161" spans="1:33" ht="30" x14ac:dyDescent="0.25">
      <c r="A161" s="13" t="s">
        <v>378</v>
      </c>
      <c r="B161" s="37" t="s">
        <v>40</v>
      </c>
      <c r="C161" s="36" t="s">
        <v>396</v>
      </c>
      <c r="D161" s="36"/>
      <c r="E161" s="36" t="s">
        <v>398</v>
      </c>
      <c r="F161" s="15"/>
      <c r="G161" s="88">
        <f>SUM(Table14[[#This Row],[Focusing on Women’s Health]:[Coordinating Stroke Care to Promote Prevention and Cultivate Positive
Outcomes]])</f>
        <v>0</v>
      </c>
      <c r="H161" s="25">
        <v>0</v>
      </c>
      <c r="I161" s="16">
        <v>1</v>
      </c>
      <c r="J161" s="16">
        <v>0</v>
      </c>
      <c r="K161" s="16">
        <v>0</v>
      </c>
      <c r="L161" s="16">
        <v>0</v>
      </c>
      <c r="M161" s="26">
        <v>0</v>
      </c>
      <c r="N161" s="25">
        <v>0</v>
      </c>
      <c r="O161" s="26">
        <v>0</v>
      </c>
      <c r="P161" s="25"/>
      <c r="Q161" s="26"/>
      <c r="R161" s="13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16">
        <v>0</v>
      </c>
      <c r="AE161" s="16">
        <v>0</v>
      </c>
      <c r="AF161" s="16">
        <v>0</v>
      </c>
      <c r="AG161" s="16">
        <v>0</v>
      </c>
    </row>
    <row r="162" spans="1:33" ht="29.25" customHeight="1" x14ac:dyDescent="0.25">
      <c r="A162" s="13"/>
      <c r="B162" s="14" t="s">
        <v>2</v>
      </c>
      <c r="C162" s="15" t="s">
        <v>399</v>
      </c>
      <c r="D162" s="15"/>
      <c r="E162" s="15" t="s">
        <v>400</v>
      </c>
      <c r="F162" s="15"/>
      <c r="G162" s="88">
        <f>SUM(Table14[[#This Row],[Focusing on Women’s Health]:[Coordinating Stroke Care to Promote Prevention and Cultivate Positive
Outcomes]])</f>
        <v>0</v>
      </c>
      <c r="H162" s="25"/>
      <c r="I162" s="16"/>
      <c r="J162" s="16"/>
      <c r="K162" s="16"/>
      <c r="L162" s="16"/>
      <c r="M162" s="26"/>
      <c r="N162" s="25"/>
      <c r="O162" s="26"/>
      <c r="P162" s="25">
        <v>0</v>
      </c>
      <c r="Q162" s="26">
        <v>1</v>
      </c>
      <c r="R162" s="13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16">
        <v>0</v>
      </c>
      <c r="AE162" s="16">
        <v>0</v>
      </c>
      <c r="AF162" s="16">
        <v>0</v>
      </c>
      <c r="AG162" s="16">
        <v>0</v>
      </c>
    </row>
    <row r="163" spans="1:33" x14ac:dyDescent="0.25">
      <c r="A163" s="13"/>
      <c r="B163" s="106" t="s">
        <v>2</v>
      </c>
      <c r="C163" s="107" t="s">
        <v>401</v>
      </c>
      <c r="D163" s="107"/>
      <c r="E163" s="107" t="s">
        <v>402</v>
      </c>
      <c r="F163" s="32"/>
      <c r="G163" s="89">
        <f>SUM(Table14[[#This Row],[Focusing on Women’s Health]:[Coordinating Stroke Care to Promote Prevention and Cultivate Positive
Outcomes]])</f>
        <v>0</v>
      </c>
      <c r="H163" s="34"/>
      <c r="I163" s="33"/>
      <c r="J163" s="33"/>
      <c r="K163" s="33"/>
      <c r="L163" s="33"/>
      <c r="M163" s="61"/>
      <c r="N163" s="34"/>
      <c r="O163" s="61"/>
      <c r="P163" s="34">
        <v>0</v>
      </c>
      <c r="Q163" s="61">
        <v>1</v>
      </c>
      <c r="R163" s="13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43">
        <v>0</v>
      </c>
      <c r="AE163" s="16">
        <v>0</v>
      </c>
      <c r="AF163" s="16">
        <v>0</v>
      </c>
      <c r="AG163" s="16">
        <v>0</v>
      </c>
    </row>
    <row r="164" spans="1:33" ht="30" x14ac:dyDescent="0.25">
      <c r="A164" s="13"/>
      <c r="B164" s="106" t="s">
        <v>2</v>
      </c>
      <c r="C164" s="50" t="s">
        <v>403</v>
      </c>
      <c r="D164" s="50"/>
      <c r="E164" s="50" t="s">
        <v>404</v>
      </c>
      <c r="F164" s="15"/>
      <c r="G164" s="88">
        <f>SUM(Table14[[#This Row],[Focusing on Women’s Health]:[Coordinating Stroke Care to Promote Prevention and Cultivate Positive
Outcomes]])</f>
        <v>0</v>
      </c>
      <c r="H164" s="25"/>
      <c r="I164" s="16"/>
      <c r="J164" s="16"/>
      <c r="K164" s="16"/>
      <c r="L164" s="16"/>
      <c r="M164" s="26"/>
      <c r="N164" s="25"/>
      <c r="O164" s="26"/>
      <c r="P164" s="25">
        <v>1</v>
      </c>
      <c r="Q164" s="26">
        <v>0</v>
      </c>
      <c r="R164" s="13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43">
        <v>0</v>
      </c>
      <c r="AE164" s="16">
        <v>0</v>
      </c>
      <c r="AF164" s="16">
        <v>0</v>
      </c>
      <c r="AG164" s="16">
        <v>0</v>
      </c>
    </row>
    <row r="165" spans="1:33" x14ac:dyDescent="0.25">
      <c r="A165" s="13" t="s">
        <v>405</v>
      </c>
      <c r="B165" s="41" t="s">
        <v>2</v>
      </c>
      <c r="C165" s="36" t="s">
        <v>406</v>
      </c>
      <c r="D165" s="36"/>
      <c r="E165" s="36" t="s">
        <v>407</v>
      </c>
      <c r="F165" s="15"/>
      <c r="G165" s="88">
        <f>SUM(Table14[[#This Row],[Focusing on Women’s Health]:[Coordinating Stroke Care to Promote Prevention and Cultivate Positive
Outcomes]])</f>
        <v>3</v>
      </c>
      <c r="H165" s="25"/>
      <c r="I165" s="16"/>
      <c r="J165" s="16"/>
      <c r="K165" s="16"/>
      <c r="L165" s="16"/>
      <c r="M165" s="26"/>
      <c r="N165" s="25"/>
      <c r="O165" s="26"/>
      <c r="P165" s="25">
        <v>0</v>
      </c>
      <c r="Q165" s="26">
        <v>1</v>
      </c>
      <c r="R165" s="13">
        <v>1</v>
      </c>
      <c r="S165" s="16">
        <v>0</v>
      </c>
      <c r="T165" s="16">
        <v>1</v>
      </c>
      <c r="U165" s="16">
        <v>1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16">
        <v>0</v>
      </c>
      <c r="AE165" s="16">
        <v>0</v>
      </c>
      <c r="AF165" s="16">
        <v>0</v>
      </c>
      <c r="AG165" s="16">
        <v>0</v>
      </c>
    </row>
    <row r="166" spans="1:33" x14ac:dyDescent="0.25">
      <c r="A166" s="13" t="s">
        <v>405</v>
      </c>
      <c r="B166" s="37" t="s">
        <v>2</v>
      </c>
      <c r="C166" s="36" t="s">
        <v>408</v>
      </c>
      <c r="D166" s="36"/>
      <c r="E166" s="36" t="s">
        <v>409</v>
      </c>
      <c r="F166" s="15"/>
      <c r="G166" s="88">
        <f>SUM(Table14[[#This Row],[Focusing on Women’s Health]:[Coordinating Stroke Care to Promote Prevention and Cultivate Positive
Outcomes]])</f>
        <v>7</v>
      </c>
      <c r="H166" s="25"/>
      <c r="I166" s="16"/>
      <c r="J166" s="16"/>
      <c r="K166" s="16"/>
      <c r="L166" s="16"/>
      <c r="M166" s="26"/>
      <c r="N166" s="25"/>
      <c r="O166" s="26"/>
      <c r="P166" s="25">
        <v>0</v>
      </c>
      <c r="Q166" s="26">
        <v>1</v>
      </c>
      <c r="R166" s="13">
        <v>1</v>
      </c>
      <c r="S166" s="16">
        <v>0</v>
      </c>
      <c r="T166" s="16">
        <v>1</v>
      </c>
      <c r="U166" s="16">
        <v>1</v>
      </c>
      <c r="V166" s="16">
        <v>1</v>
      </c>
      <c r="W166" s="16">
        <v>1</v>
      </c>
      <c r="X166" s="16">
        <v>0</v>
      </c>
      <c r="Y166" s="16">
        <v>0</v>
      </c>
      <c r="Z166" s="16">
        <v>0</v>
      </c>
      <c r="AA166" s="16">
        <v>0</v>
      </c>
      <c r="AB166" s="43">
        <v>1</v>
      </c>
      <c r="AC166" s="16">
        <v>0</v>
      </c>
      <c r="AD166" s="43">
        <v>1</v>
      </c>
      <c r="AE166" s="16">
        <v>0</v>
      </c>
      <c r="AF166" s="16">
        <v>0</v>
      </c>
      <c r="AG166" s="16">
        <v>0</v>
      </c>
    </row>
    <row r="167" spans="1:33" x14ac:dyDescent="0.25">
      <c r="A167" s="13" t="s">
        <v>405</v>
      </c>
      <c r="B167" s="14" t="s">
        <v>2</v>
      </c>
      <c r="C167" s="15" t="s">
        <v>410</v>
      </c>
      <c r="D167" s="15"/>
      <c r="E167" s="15" t="s">
        <v>411</v>
      </c>
      <c r="F167" s="15"/>
      <c r="G167" s="88">
        <f>SUM(Table14[[#This Row],[Focusing on Women’s Health]:[Coordinating Stroke Care to Promote Prevention and Cultivate Positive
Outcomes]])</f>
        <v>10</v>
      </c>
      <c r="H167" s="29"/>
      <c r="I167" s="18"/>
      <c r="J167" s="18"/>
      <c r="K167" s="18"/>
      <c r="L167" s="18"/>
      <c r="M167" s="60"/>
      <c r="N167" s="29"/>
      <c r="O167" s="60"/>
      <c r="P167" s="25">
        <v>0</v>
      </c>
      <c r="Q167" s="26">
        <v>1</v>
      </c>
      <c r="R167" s="13">
        <v>1</v>
      </c>
      <c r="S167" s="16">
        <v>1</v>
      </c>
      <c r="T167" s="16">
        <v>0</v>
      </c>
      <c r="U167" s="16">
        <v>1</v>
      </c>
      <c r="V167" s="16">
        <v>1</v>
      </c>
      <c r="W167" s="16">
        <v>1</v>
      </c>
      <c r="X167" s="16">
        <v>0</v>
      </c>
      <c r="Y167" s="16">
        <v>1</v>
      </c>
      <c r="Z167" s="16">
        <v>1</v>
      </c>
      <c r="AA167" s="16">
        <v>1</v>
      </c>
      <c r="AB167" s="16">
        <v>0</v>
      </c>
      <c r="AC167" s="16">
        <v>1</v>
      </c>
      <c r="AD167" s="16">
        <v>0</v>
      </c>
      <c r="AE167" s="16">
        <v>1</v>
      </c>
      <c r="AF167" s="16">
        <v>0</v>
      </c>
      <c r="AG167" s="16">
        <v>0</v>
      </c>
    </row>
    <row r="168" spans="1:33" x14ac:dyDescent="0.25">
      <c r="A168" s="13" t="s">
        <v>405</v>
      </c>
      <c r="B168" s="37" t="s">
        <v>2</v>
      </c>
      <c r="C168" s="36" t="s">
        <v>412</v>
      </c>
      <c r="D168" s="36"/>
      <c r="E168" s="36" t="s">
        <v>413</v>
      </c>
      <c r="F168" s="15"/>
      <c r="G168" s="88">
        <f>SUM(Table14[[#This Row],[Focusing on Women’s Health]:[Coordinating Stroke Care to Promote Prevention and Cultivate Positive
Outcomes]])</f>
        <v>3</v>
      </c>
      <c r="H168" s="25"/>
      <c r="I168" s="16"/>
      <c r="J168" s="16"/>
      <c r="K168" s="16"/>
      <c r="L168" s="16"/>
      <c r="M168" s="26"/>
      <c r="N168" s="25"/>
      <c r="O168" s="26"/>
      <c r="P168" s="25">
        <v>1</v>
      </c>
      <c r="Q168" s="26">
        <v>0</v>
      </c>
      <c r="R168" s="13">
        <v>0</v>
      </c>
      <c r="S168" s="16">
        <v>1</v>
      </c>
      <c r="T168" s="16">
        <v>1</v>
      </c>
      <c r="U168" s="16">
        <v>1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16">
        <v>0</v>
      </c>
      <c r="AE168" s="16">
        <v>0</v>
      </c>
      <c r="AF168" s="16">
        <v>0</v>
      </c>
      <c r="AG168" s="16">
        <v>0</v>
      </c>
    </row>
    <row r="169" spans="1:33" x14ac:dyDescent="0.25">
      <c r="A169" s="16" t="s">
        <v>405</v>
      </c>
      <c r="B169" s="37" t="s">
        <v>2</v>
      </c>
      <c r="C169" s="36" t="s">
        <v>414</v>
      </c>
      <c r="D169" s="36"/>
      <c r="E169" s="36" t="s">
        <v>415</v>
      </c>
      <c r="F169" s="15"/>
      <c r="G169" s="88">
        <f>SUM(Table14[[#This Row],[Focusing on Women’s Health]:[Coordinating Stroke Care to Promote Prevention and Cultivate Positive
Outcomes]])</f>
        <v>1</v>
      </c>
      <c r="H169" s="25"/>
      <c r="I169" s="16"/>
      <c r="J169" s="16"/>
      <c r="K169" s="16"/>
      <c r="L169" s="16"/>
      <c r="M169" s="26"/>
      <c r="N169" s="25"/>
      <c r="O169" s="26"/>
      <c r="P169" s="25">
        <v>0</v>
      </c>
      <c r="Q169" s="26">
        <v>1</v>
      </c>
      <c r="R169" s="13">
        <v>0</v>
      </c>
      <c r="S169" s="16">
        <v>0</v>
      </c>
      <c r="T169" s="16">
        <v>0</v>
      </c>
      <c r="U169" s="16">
        <v>0</v>
      </c>
      <c r="V169" s="16">
        <v>1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16">
        <v>0</v>
      </c>
      <c r="AE169" s="16">
        <v>0</v>
      </c>
      <c r="AF169" s="16">
        <v>0</v>
      </c>
      <c r="AG169" s="16">
        <v>0</v>
      </c>
    </row>
    <row r="170" spans="1:33" x14ac:dyDescent="0.25">
      <c r="A170" s="16" t="s">
        <v>405</v>
      </c>
      <c r="B170" s="37" t="s">
        <v>2</v>
      </c>
      <c r="C170" s="36" t="s">
        <v>416</v>
      </c>
      <c r="D170" s="36"/>
      <c r="E170" s="36" t="s">
        <v>417</v>
      </c>
      <c r="F170" s="15"/>
      <c r="G170" s="88">
        <f>SUM(Table14[[#This Row],[Focusing on Women’s Health]:[Coordinating Stroke Care to Promote Prevention and Cultivate Positive
Outcomes]])</f>
        <v>7</v>
      </c>
      <c r="H170" s="25"/>
      <c r="I170" s="16"/>
      <c r="J170" s="16"/>
      <c r="K170" s="16"/>
      <c r="L170" s="16"/>
      <c r="M170" s="26"/>
      <c r="N170" s="25"/>
      <c r="O170" s="26"/>
      <c r="P170" s="25">
        <v>1</v>
      </c>
      <c r="Q170" s="26">
        <v>0</v>
      </c>
      <c r="R170" s="13">
        <v>1</v>
      </c>
      <c r="S170" s="16">
        <v>0</v>
      </c>
      <c r="T170" s="16">
        <v>0</v>
      </c>
      <c r="U170" s="16">
        <v>1</v>
      </c>
      <c r="V170" s="16">
        <v>1</v>
      </c>
      <c r="W170" s="16">
        <v>1</v>
      </c>
      <c r="X170" s="16">
        <v>0</v>
      </c>
      <c r="Y170" s="43">
        <v>1</v>
      </c>
      <c r="Z170" s="16">
        <v>0</v>
      </c>
      <c r="AA170" s="16">
        <v>0</v>
      </c>
      <c r="AB170" s="43">
        <v>1</v>
      </c>
      <c r="AC170" s="16">
        <v>0</v>
      </c>
      <c r="AD170" s="16">
        <v>0</v>
      </c>
      <c r="AE170" s="16">
        <v>0</v>
      </c>
      <c r="AF170" s="16">
        <v>0</v>
      </c>
      <c r="AG170" s="43">
        <v>1</v>
      </c>
    </row>
    <row r="171" spans="1:33" x14ac:dyDescent="0.25">
      <c r="A171" s="13" t="s">
        <v>405</v>
      </c>
      <c r="B171" s="14" t="s">
        <v>2</v>
      </c>
      <c r="C171" s="15" t="s">
        <v>418</v>
      </c>
      <c r="D171" s="15"/>
      <c r="E171" s="15" t="s">
        <v>419</v>
      </c>
      <c r="F171" s="15"/>
      <c r="G171" s="88">
        <f>SUM(Table14[[#This Row],[Focusing on Women’s Health]:[Coordinating Stroke Care to Promote Prevention and Cultivate Positive
Outcomes]])</f>
        <v>2</v>
      </c>
      <c r="H171" s="25"/>
      <c r="I171" s="16"/>
      <c r="J171" s="16"/>
      <c r="K171" s="16"/>
      <c r="L171" s="16"/>
      <c r="M171" s="26"/>
      <c r="N171" s="25"/>
      <c r="O171" s="26"/>
      <c r="P171" s="25">
        <v>1</v>
      </c>
      <c r="Q171" s="26">
        <v>0</v>
      </c>
      <c r="R171" s="13">
        <v>0</v>
      </c>
      <c r="S171" s="16">
        <v>0</v>
      </c>
      <c r="T171" s="16">
        <v>0</v>
      </c>
      <c r="U171" s="16">
        <v>0</v>
      </c>
      <c r="V171" s="17">
        <v>0</v>
      </c>
      <c r="W171" s="16">
        <v>0</v>
      </c>
      <c r="X171" s="13">
        <v>0</v>
      </c>
      <c r="Y171" s="33">
        <v>0</v>
      </c>
      <c r="Z171" s="33">
        <v>0</v>
      </c>
      <c r="AA171" s="16">
        <v>0</v>
      </c>
      <c r="AB171" s="16">
        <v>0</v>
      </c>
      <c r="AC171" s="16">
        <v>1</v>
      </c>
      <c r="AD171" s="33">
        <v>0</v>
      </c>
      <c r="AE171" s="16">
        <v>0</v>
      </c>
      <c r="AF171" s="33">
        <v>0</v>
      </c>
      <c r="AG171" s="35">
        <v>1</v>
      </c>
    </row>
    <row r="172" spans="1:33" x14ac:dyDescent="0.25">
      <c r="A172" s="16"/>
      <c r="B172" s="14" t="s">
        <v>2</v>
      </c>
      <c r="C172" s="15" t="s">
        <v>420</v>
      </c>
      <c r="D172" s="15"/>
      <c r="E172" s="15" t="s">
        <v>421</v>
      </c>
      <c r="F172" s="15"/>
      <c r="G172" s="88">
        <f>SUM(Table14[[#This Row],[Focusing on Women’s Health]:[Coordinating Stroke Care to Promote Prevention and Cultivate Positive
Outcomes]])</f>
        <v>4</v>
      </c>
      <c r="H172" s="25"/>
      <c r="I172" s="16"/>
      <c r="J172" s="16"/>
      <c r="K172" s="16"/>
      <c r="L172" s="16"/>
      <c r="M172" s="26"/>
      <c r="N172" s="25"/>
      <c r="O172" s="26"/>
      <c r="P172" s="25">
        <v>1</v>
      </c>
      <c r="Q172" s="26">
        <v>0</v>
      </c>
      <c r="R172" s="13">
        <v>0</v>
      </c>
      <c r="S172" s="16">
        <v>0</v>
      </c>
      <c r="T172" s="16">
        <v>0</v>
      </c>
      <c r="U172" s="16">
        <v>1</v>
      </c>
      <c r="V172" s="17">
        <v>0</v>
      </c>
      <c r="W172" s="16">
        <v>1</v>
      </c>
      <c r="X172" s="13">
        <v>0</v>
      </c>
      <c r="Y172" s="33">
        <v>0</v>
      </c>
      <c r="Z172" s="33">
        <v>0</v>
      </c>
      <c r="AA172" s="16">
        <v>0</v>
      </c>
      <c r="AB172" s="16">
        <v>1</v>
      </c>
      <c r="AC172" s="16">
        <v>0</v>
      </c>
      <c r="AD172" s="33">
        <v>0</v>
      </c>
      <c r="AE172" s="16">
        <v>1</v>
      </c>
      <c r="AF172" s="33">
        <v>0</v>
      </c>
      <c r="AG172" s="35">
        <v>0</v>
      </c>
    </row>
    <row r="173" spans="1:33" x14ac:dyDescent="0.25">
      <c r="A173" s="13"/>
      <c r="B173" s="14" t="s">
        <v>2</v>
      </c>
      <c r="C173" s="15" t="s">
        <v>422</v>
      </c>
      <c r="D173" s="15"/>
      <c r="E173" s="15" t="s">
        <v>423</v>
      </c>
      <c r="F173" s="15"/>
      <c r="G173" s="88">
        <f>SUM(Table14[[#This Row],[Focusing on Women’s Health]:[Coordinating Stroke Care to Promote Prevention and Cultivate Positive
Outcomes]])</f>
        <v>1</v>
      </c>
      <c r="H173" s="25"/>
      <c r="I173" s="16"/>
      <c r="J173" s="16"/>
      <c r="K173" s="16"/>
      <c r="L173" s="16"/>
      <c r="M173" s="26"/>
      <c r="N173" s="25"/>
      <c r="O173" s="26"/>
      <c r="P173" s="25">
        <v>0</v>
      </c>
      <c r="Q173" s="26">
        <v>1</v>
      </c>
      <c r="R173" s="13">
        <v>0</v>
      </c>
      <c r="S173" s="16">
        <v>0</v>
      </c>
      <c r="T173" s="16">
        <v>0</v>
      </c>
      <c r="U173" s="16">
        <v>0</v>
      </c>
      <c r="V173" s="17">
        <v>0</v>
      </c>
      <c r="W173" s="16">
        <v>0</v>
      </c>
      <c r="X173" s="13">
        <v>0</v>
      </c>
      <c r="Y173" s="33">
        <v>1</v>
      </c>
      <c r="Z173" s="33">
        <v>0</v>
      </c>
      <c r="AA173" s="16">
        <v>0</v>
      </c>
      <c r="AB173" s="16">
        <v>0</v>
      </c>
      <c r="AC173" s="16">
        <v>0</v>
      </c>
      <c r="AD173" s="33">
        <v>0</v>
      </c>
      <c r="AE173" s="16">
        <v>0</v>
      </c>
      <c r="AF173" s="33">
        <v>0</v>
      </c>
      <c r="AG173" s="35">
        <v>0</v>
      </c>
    </row>
    <row r="174" spans="1:33" x14ac:dyDescent="0.25">
      <c r="A174" s="13"/>
      <c r="B174" s="14" t="s">
        <v>2</v>
      </c>
      <c r="C174" s="15" t="s">
        <v>424</v>
      </c>
      <c r="D174" s="15"/>
      <c r="E174" s="15" t="s">
        <v>425</v>
      </c>
      <c r="F174" s="15"/>
      <c r="G174" s="88">
        <f>SUM(Table14[[#This Row],[Focusing on Women’s Health]:[Coordinating Stroke Care to Promote Prevention and Cultivate Positive
Outcomes]])</f>
        <v>6</v>
      </c>
      <c r="H174" s="29"/>
      <c r="I174" s="18"/>
      <c r="J174" s="18"/>
      <c r="K174" s="18"/>
      <c r="L174" s="18"/>
      <c r="M174" s="60"/>
      <c r="N174" s="29"/>
      <c r="O174" s="60"/>
      <c r="P174" s="25">
        <v>1</v>
      </c>
      <c r="Q174" s="26">
        <v>0</v>
      </c>
      <c r="R174" s="13">
        <v>0</v>
      </c>
      <c r="S174" s="16">
        <v>1</v>
      </c>
      <c r="T174" s="16">
        <v>1</v>
      </c>
      <c r="U174" s="16">
        <v>0</v>
      </c>
      <c r="V174" s="17">
        <v>0</v>
      </c>
      <c r="W174" s="16">
        <v>0</v>
      </c>
      <c r="X174" s="13">
        <v>1</v>
      </c>
      <c r="Y174" s="33">
        <v>1</v>
      </c>
      <c r="Z174" s="33">
        <v>0</v>
      </c>
      <c r="AA174" s="16">
        <v>0</v>
      </c>
      <c r="AB174" s="16">
        <v>1</v>
      </c>
      <c r="AC174" s="16">
        <v>1</v>
      </c>
      <c r="AD174" s="33">
        <v>0</v>
      </c>
      <c r="AE174" s="16">
        <v>0</v>
      </c>
      <c r="AF174" s="33">
        <v>0</v>
      </c>
      <c r="AG174" s="35">
        <v>0</v>
      </c>
    </row>
    <row r="175" spans="1:33" x14ac:dyDescent="0.25">
      <c r="A175" s="13"/>
      <c r="B175" s="14" t="s">
        <v>2</v>
      </c>
      <c r="C175" s="15" t="s">
        <v>426</v>
      </c>
      <c r="D175" s="15"/>
      <c r="E175" s="15" t="s">
        <v>427</v>
      </c>
      <c r="F175" s="15"/>
      <c r="G175" s="88">
        <f>SUM(Table14[[#This Row],[Focusing on Women’s Health]:[Coordinating Stroke Care to Promote Prevention and Cultivate Positive
Outcomes]])</f>
        <v>5</v>
      </c>
      <c r="H175" s="25"/>
      <c r="I175" s="16"/>
      <c r="J175" s="16"/>
      <c r="K175" s="16"/>
      <c r="L175" s="16"/>
      <c r="M175" s="26"/>
      <c r="N175" s="25"/>
      <c r="O175" s="26"/>
      <c r="P175" s="25">
        <v>1</v>
      </c>
      <c r="Q175" s="26">
        <v>0</v>
      </c>
      <c r="R175" s="13">
        <v>1</v>
      </c>
      <c r="S175" s="16">
        <v>0</v>
      </c>
      <c r="T175" s="16">
        <v>0</v>
      </c>
      <c r="U175" s="16">
        <v>1</v>
      </c>
      <c r="V175" s="17">
        <v>0</v>
      </c>
      <c r="W175" s="16">
        <v>0</v>
      </c>
      <c r="X175" s="13">
        <v>0</v>
      </c>
      <c r="Y175" s="33">
        <v>1</v>
      </c>
      <c r="Z175" s="33">
        <v>1</v>
      </c>
      <c r="AA175" s="16">
        <v>1</v>
      </c>
      <c r="AB175" s="16">
        <v>0</v>
      </c>
      <c r="AC175" s="16">
        <v>0</v>
      </c>
      <c r="AD175" s="33">
        <v>0</v>
      </c>
      <c r="AE175" s="16">
        <v>0</v>
      </c>
      <c r="AF175" s="33">
        <v>0</v>
      </c>
      <c r="AG175" s="35">
        <v>0</v>
      </c>
    </row>
    <row r="176" spans="1:33" x14ac:dyDescent="0.25">
      <c r="A176" s="30"/>
      <c r="B176" s="15" t="s">
        <v>2</v>
      </c>
      <c r="C176" s="32" t="s">
        <v>428</v>
      </c>
      <c r="D176" s="32"/>
      <c r="E176" s="32" t="s">
        <v>429</v>
      </c>
      <c r="F176" s="32"/>
      <c r="G176" s="89">
        <f>SUM(Table14[[#This Row],[Focusing on Women’s Health]:[Coordinating Stroke Care to Promote Prevention and Cultivate Positive
Outcomes]])</f>
        <v>1</v>
      </c>
      <c r="H176" s="34"/>
      <c r="I176" s="33"/>
      <c r="J176" s="33"/>
      <c r="K176" s="33"/>
      <c r="L176" s="33"/>
      <c r="M176" s="61"/>
      <c r="N176" s="34"/>
      <c r="O176" s="61"/>
      <c r="P176" s="34">
        <v>1</v>
      </c>
      <c r="Q176" s="61">
        <v>0</v>
      </c>
      <c r="R176" s="13">
        <v>0</v>
      </c>
      <c r="S176" s="16">
        <v>0</v>
      </c>
      <c r="T176" s="16">
        <v>0</v>
      </c>
      <c r="U176" s="16">
        <v>0</v>
      </c>
      <c r="V176" s="17">
        <v>0</v>
      </c>
      <c r="W176" s="16">
        <v>0</v>
      </c>
      <c r="X176" s="13">
        <v>0</v>
      </c>
      <c r="Y176" s="33">
        <v>0</v>
      </c>
      <c r="Z176" s="33">
        <v>0</v>
      </c>
      <c r="AA176" s="16">
        <v>0</v>
      </c>
      <c r="AB176" s="16">
        <v>0</v>
      </c>
      <c r="AC176" s="16">
        <v>0</v>
      </c>
      <c r="AD176" s="33">
        <v>0</v>
      </c>
      <c r="AE176" s="16">
        <v>0</v>
      </c>
      <c r="AF176" s="33">
        <v>1</v>
      </c>
      <c r="AG176" s="35">
        <v>0</v>
      </c>
    </row>
    <row r="177" spans="1:33" x14ac:dyDescent="0.25">
      <c r="A177" s="13"/>
      <c r="B177" s="37" t="s">
        <v>2</v>
      </c>
      <c r="C177" s="36" t="s">
        <v>430</v>
      </c>
      <c r="D177" s="36"/>
      <c r="E177" s="36" t="s">
        <v>431</v>
      </c>
      <c r="F177" s="15"/>
      <c r="G177" s="88">
        <f>SUM(Table14[[#This Row],[Focusing on Women’s Health]:[Coordinating Stroke Care to Promote Prevention and Cultivate Positive
Outcomes]])</f>
        <v>1</v>
      </c>
      <c r="H177" s="25"/>
      <c r="I177" s="16"/>
      <c r="J177" s="16"/>
      <c r="K177" s="16"/>
      <c r="L177" s="16"/>
      <c r="M177" s="26"/>
      <c r="N177" s="25"/>
      <c r="O177" s="26"/>
      <c r="P177" s="25">
        <v>1</v>
      </c>
      <c r="Q177" s="26">
        <v>0</v>
      </c>
      <c r="R177" s="13">
        <v>0</v>
      </c>
      <c r="S177" s="16">
        <v>0</v>
      </c>
      <c r="T177" s="16">
        <v>0</v>
      </c>
      <c r="U177" s="16">
        <v>1</v>
      </c>
      <c r="V177" s="17">
        <v>0</v>
      </c>
      <c r="W177" s="16">
        <v>0</v>
      </c>
      <c r="X177" s="13">
        <v>0</v>
      </c>
      <c r="Y177" s="33">
        <v>0</v>
      </c>
      <c r="Z177" s="33">
        <v>0</v>
      </c>
      <c r="AA177" s="16">
        <v>0</v>
      </c>
      <c r="AB177" s="16">
        <v>0</v>
      </c>
      <c r="AC177" s="16">
        <v>0</v>
      </c>
      <c r="AD177" s="33">
        <v>0</v>
      </c>
      <c r="AE177" s="16">
        <v>0</v>
      </c>
      <c r="AF177" s="33">
        <v>0</v>
      </c>
      <c r="AG177" s="35">
        <v>0</v>
      </c>
    </row>
    <row r="178" spans="1:33" x14ac:dyDescent="0.25">
      <c r="A178" s="13"/>
      <c r="B178" s="14" t="s">
        <v>2</v>
      </c>
      <c r="C178" s="15" t="s">
        <v>432</v>
      </c>
      <c r="D178" s="15"/>
      <c r="E178" s="15" t="s">
        <v>433</v>
      </c>
      <c r="F178" s="15"/>
      <c r="G178" s="88">
        <f>SUM(Table14[[#This Row],[Focusing on Women’s Health]:[Coordinating Stroke Care to Promote Prevention and Cultivate Positive
Outcomes]])</f>
        <v>6</v>
      </c>
      <c r="H178" s="29"/>
      <c r="I178" s="18"/>
      <c r="J178" s="18"/>
      <c r="K178" s="18"/>
      <c r="L178" s="18"/>
      <c r="M178" s="60"/>
      <c r="N178" s="29"/>
      <c r="O178" s="60"/>
      <c r="P178" s="25">
        <v>1</v>
      </c>
      <c r="Q178" s="26">
        <v>0</v>
      </c>
      <c r="R178" s="13">
        <v>0</v>
      </c>
      <c r="S178" s="16">
        <v>0</v>
      </c>
      <c r="T178" s="16">
        <v>0</v>
      </c>
      <c r="U178" s="16">
        <v>0</v>
      </c>
      <c r="V178" s="17">
        <v>0</v>
      </c>
      <c r="W178" s="16">
        <v>0</v>
      </c>
      <c r="X178" s="13">
        <v>1</v>
      </c>
      <c r="Y178" s="33">
        <v>0</v>
      </c>
      <c r="Z178" s="33">
        <v>1</v>
      </c>
      <c r="AA178" s="16">
        <v>1</v>
      </c>
      <c r="AB178" s="16">
        <v>1</v>
      </c>
      <c r="AC178" s="43">
        <v>1</v>
      </c>
      <c r="AD178" s="33">
        <v>0</v>
      </c>
      <c r="AE178" s="16">
        <v>0</v>
      </c>
      <c r="AF178" s="33">
        <v>0</v>
      </c>
      <c r="AG178" s="35">
        <v>1</v>
      </c>
    </row>
    <row r="179" spans="1:33" x14ac:dyDescent="0.25">
      <c r="A179" s="13"/>
      <c r="B179" s="14" t="s">
        <v>2</v>
      </c>
      <c r="C179" s="15" t="s">
        <v>434</v>
      </c>
      <c r="D179" s="15"/>
      <c r="E179" s="15" t="s">
        <v>435</v>
      </c>
      <c r="F179" s="15"/>
      <c r="G179" s="88">
        <f>SUM(Table14[[#This Row],[Focusing on Women’s Health]:[Coordinating Stroke Care to Promote Prevention and Cultivate Positive
Outcomes]])</f>
        <v>2</v>
      </c>
      <c r="H179" s="25"/>
      <c r="I179" s="16"/>
      <c r="J179" s="16"/>
      <c r="K179" s="16"/>
      <c r="L179" s="16"/>
      <c r="M179" s="26"/>
      <c r="N179" s="25"/>
      <c r="O179" s="26"/>
      <c r="P179" s="25">
        <v>0</v>
      </c>
      <c r="Q179" s="26">
        <v>1</v>
      </c>
      <c r="R179" s="13">
        <v>0</v>
      </c>
      <c r="S179" s="16">
        <v>0</v>
      </c>
      <c r="T179" s="16">
        <v>0</v>
      </c>
      <c r="U179" s="16">
        <v>0</v>
      </c>
      <c r="V179" s="17">
        <v>0</v>
      </c>
      <c r="W179" s="16">
        <v>0</v>
      </c>
      <c r="X179" s="13">
        <v>0</v>
      </c>
      <c r="Y179" s="33">
        <v>0</v>
      </c>
      <c r="Z179" s="33">
        <v>0</v>
      </c>
      <c r="AA179" s="16">
        <v>0</v>
      </c>
      <c r="AB179" s="16">
        <v>1</v>
      </c>
      <c r="AC179" s="43">
        <v>1</v>
      </c>
      <c r="AD179" s="33">
        <v>0</v>
      </c>
      <c r="AE179" s="16">
        <v>0</v>
      </c>
      <c r="AF179" s="33">
        <v>0</v>
      </c>
      <c r="AG179" s="35">
        <v>0</v>
      </c>
    </row>
    <row r="180" spans="1:33" x14ac:dyDescent="0.25">
      <c r="A180" s="13"/>
      <c r="B180" s="14" t="s">
        <v>2</v>
      </c>
      <c r="C180" s="15" t="s">
        <v>436</v>
      </c>
      <c r="D180" s="15"/>
      <c r="E180" s="15" t="s">
        <v>437</v>
      </c>
      <c r="F180" s="15"/>
      <c r="G180" s="88">
        <f>SUM(Table14[[#This Row],[Focusing on Women’s Health]:[Coordinating Stroke Care to Promote Prevention and Cultivate Positive
Outcomes]])</f>
        <v>11</v>
      </c>
      <c r="H180" s="29"/>
      <c r="I180" s="18"/>
      <c r="J180" s="18"/>
      <c r="K180" s="18"/>
      <c r="L180" s="18"/>
      <c r="M180" s="60"/>
      <c r="N180" s="29"/>
      <c r="O180" s="60"/>
      <c r="P180" s="25">
        <v>1</v>
      </c>
      <c r="Q180" s="26">
        <v>0</v>
      </c>
      <c r="R180" s="13">
        <v>1</v>
      </c>
      <c r="S180" s="16">
        <v>1</v>
      </c>
      <c r="T180" s="16">
        <v>1</v>
      </c>
      <c r="U180" s="16">
        <v>0</v>
      </c>
      <c r="V180" s="17">
        <v>0</v>
      </c>
      <c r="W180" s="16">
        <v>1</v>
      </c>
      <c r="X180" s="13">
        <v>1</v>
      </c>
      <c r="Y180" s="33">
        <v>1</v>
      </c>
      <c r="Z180" s="33">
        <v>1</v>
      </c>
      <c r="AA180" s="16">
        <v>1</v>
      </c>
      <c r="AB180" s="16">
        <v>0</v>
      </c>
      <c r="AC180" s="16">
        <v>1</v>
      </c>
      <c r="AD180" s="33">
        <v>1</v>
      </c>
      <c r="AE180" s="16">
        <v>0</v>
      </c>
      <c r="AF180" s="33">
        <v>0</v>
      </c>
      <c r="AG180" s="35">
        <v>1</v>
      </c>
    </row>
    <row r="181" spans="1:33" x14ac:dyDescent="0.25">
      <c r="A181" s="13"/>
      <c r="B181" s="14" t="s">
        <v>2</v>
      </c>
      <c r="C181" s="15" t="s">
        <v>438</v>
      </c>
      <c r="D181" s="15"/>
      <c r="E181" s="15" t="s">
        <v>439</v>
      </c>
      <c r="F181" s="15"/>
      <c r="G181" s="88">
        <f>SUM(Table14[[#This Row],[Focusing on Women’s Health]:[Coordinating Stroke Care to Promote Prevention and Cultivate Positive
Outcomes]])</f>
        <v>12</v>
      </c>
      <c r="H181" s="29"/>
      <c r="I181" s="18"/>
      <c r="J181" s="18"/>
      <c r="K181" s="18"/>
      <c r="L181" s="18"/>
      <c r="M181" s="60"/>
      <c r="N181" s="29"/>
      <c r="O181" s="60"/>
      <c r="P181" s="25">
        <v>0</v>
      </c>
      <c r="Q181" s="26">
        <v>1</v>
      </c>
      <c r="R181" s="13">
        <v>0</v>
      </c>
      <c r="S181" s="16">
        <v>0</v>
      </c>
      <c r="T181" s="16">
        <v>0</v>
      </c>
      <c r="U181" s="16">
        <v>0</v>
      </c>
      <c r="V181" s="17">
        <v>1</v>
      </c>
      <c r="W181" s="16">
        <v>1</v>
      </c>
      <c r="X181" s="13">
        <v>1</v>
      </c>
      <c r="Y181" s="33">
        <v>1</v>
      </c>
      <c r="Z181" s="47">
        <v>1</v>
      </c>
      <c r="AA181" s="43">
        <v>1</v>
      </c>
      <c r="AB181" s="43">
        <v>1</v>
      </c>
      <c r="AC181" s="43">
        <v>1</v>
      </c>
      <c r="AD181" s="33">
        <v>1</v>
      </c>
      <c r="AE181" s="16">
        <v>1</v>
      </c>
      <c r="AF181" s="33">
        <v>1</v>
      </c>
      <c r="AG181" s="49">
        <v>1</v>
      </c>
    </row>
    <row r="182" spans="1:33" x14ac:dyDescent="0.25">
      <c r="A182" s="13"/>
      <c r="B182" s="37" t="s">
        <v>2</v>
      </c>
      <c r="C182" s="36" t="s">
        <v>440</v>
      </c>
      <c r="D182" s="36"/>
      <c r="E182" s="36" t="s">
        <v>441</v>
      </c>
      <c r="F182" s="15"/>
      <c r="G182" s="88">
        <f>SUM(Table14[[#This Row],[Focusing on Women’s Health]:[Coordinating Stroke Care to Promote Prevention and Cultivate Positive
Outcomes]])</f>
        <v>1</v>
      </c>
      <c r="H182" s="25"/>
      <c r="I182" s="16"/>
      <c r="J182" s="16"/>
      <c r="K182" s="16"/>
      <c r="L182" s="16"/>
      <c r="M182" s="26"/>
      <c r="N182" s="25"/>
      <c r="O182" s="26"/>
      <c r="P182" s="25">
        <v>1</v>
      </c>
      <c r="Q182" s="26">
        <v>0</v>
      </c>
      <c r="R182" s="13">
        <v>1</v>
      </c>
      <c r="S182" s="16">
        <v>0</v>
      </c>
      <c r="T182" s="16">
        <v>0</v>
      </c>
      <c r="U182" s="16">
        <v>0</v>
      </c>
      <c r="V182" s="17">
        <v>0</v>
      </c>
      <c r="W182" s="16">
        <v>0</v>
      </c>
      <c r="X182" s="13">
        <v>0</v>
      </c>
      <c r="Y182" s="33">
        <v>0</v>
      </c>
      <c r="Z182" s="33">
        <v>0</v>
      </c>
      <c r="AA182" s="16">
        <v>0</v>
      </c>
      <c r="AB182" s="16">
        <v>0</v>
      </c>
      <c r="AC182" s="16">
        <v>0</v>
      </c>
      <c r="AD182" s="33">
        <v>0</v>
      </c>
      <c r="AE182" s="16">
        <v>0</v>
      </c>
      <c r="AF182" s="33">
        <v>0</v>
      </c>
      <c r="AG182" s="35">
        <v>0</v>
      </c>
    </row>
    <row r="183" spans="1:33" x14ac:dyDescent="0.25">
      <c r="A183" s="13"/>
      <c r="B183" s="37" t="s">
        <v>2</v>
      </c>
      <c r="C183" s="36" t="s">
        <v>442</v>
      </c>
      <c r="D183" s="36"/>
      <c r="E183" s="36" t="s">
        <v>443</v>
      </c>
      <c r="F183" s="15"/>
      <c r="G183" s="88">
        <f>SUM(Table14[[#This Row],[Focusing on Women’s Health]:[Coordinating Stroke Care to Promote Prevention and Cultivate Positive
Outcomes]])</f>
        <v>3</v>
      </c>
      <c r="H183" s="25"/>
      <c r="I183" s="16"/>
      <c r="J183" s="16"/>
      <c r="K183" s="16"/>
      <c r="L183" s="16"/>
      <c r="M183" s="26"/>
      <c r="N183" s="25"/>
      <c r="O183" s="26"/>
      <c r="P183" s="25">
        <v>0</v>
      </c>
      <c r="Q183" s="26">
        <v>1</v>
      </c>
      <c r="R183" s="13">
        <v>0</v>
      </c>
      <c r="S183" s="16">
        <v>0</v>
      </c>
      <c r="T183" s="16">
        <v>0</v>
      </c>
      <c r="U183" s="16">
        <v>0</v>
      </c>
      <c r="V183" s="17">
        <v>1</v>
      </c>
      <c r="W183" s="16">
        <v>0</v>
      </c>
      <c r="X183" s="44">
        <v>1</v>
      </c>
      <c r="Y183" s="33">
        <v>0</v>
      </c>
      <c r="Z183" s="33">
        <v>0</v>
      </c>
      <c r="AA183" s="16">
        <v>0</v>
      </c>
      <c r="AB183" s="16">
        <v>0</v>
      </c>
      <c r="AC183" s="16">
        <v>0</v>
      </c>
      <c r="AD183" s="47">
        <v>1</v>
      </c>
      <c r="AE183" s="16">
        <v>0</v>
      </c>
      <c r="AF183" s="33">
        <v>0</v>
      </c>
      <c r="AG183" s="35">
        <v>0</v>
      </c>
    </row>
    <row r="184" spans="1:33" x14ac:dyDescent="0.25">
      <c r="A184" s="13"/>
      <c r="B184" s="14" t="s">
        <v>2</v>
      </c>
      <c r="C184" s="15" t="s">
        <v>444</v>
      </c>
      <c r="D184" s="15"/>
      <c r="E184" s="15" t="s">
        <v>445</v>
      </c>
      <c r="F184" s="15"/>
      <c r="G184" s="88">
        <f>SUM(Table14[[#This Row],[Focusing on Women’s Health]:[Coordinating Stroke Care to Promote Prevention and Cultivate Positive
Outcomes]])</f>
        <v>3</v>
      </c>
      <c r="H184" s="25"/>
      <c r="I184" s="16"/>
      <c r="J184" s="16"/>
      <c r="K184" s="16"/>
      <c r="L184" s="16"/>
      <c r="M184" s="26"/>
      <c r="N184" s="25"/>
      <c r="O184" s="26"/>
      <c r="P184" s="25">
        <v>1</v>
      </c>
      <c r="Q184" s="26">
        <v>0</v>
      </c>
      <c r="R184" s="13">
        <v>0</v>
      </c>
      <c r="S184" s="16">
        <v>0</v>
      </c>
      <c r="T184" s="16">
        <v>0</v>
      </c>
      <c r="U184" s="16">
        <v>1</v>
      </c>
      <c r="V184" s="17">
        <v>0</v>
      </c>
      <c r="W184" s="16">
        <v>0</v>
      </c>
      <c r="X184" s="13">
        <v>0</v>
      </c>
      <c r="Y184" s="33">
        <v>0</v>
      </c>
      <c r="Z184" s="33">
        <v>0</v>
      </c>
      <c r="AA184" s="16">
        <v>0</v>
      </c>
      <c r="AB184" s="16">
        <v>0</v>
      </c>
      <c r="AC184" s="16">
        <v>1</v>
      </c>
      <c r="AD184" s="33">
        <v>0</v>
      </c>
      <c r="AE184" s="16">
        <v>0</v>
      </c>
      <c r="AF184" s="33">
        <v>1</v>
      </c>
      <c r="AG184" s="35">
        <v>0</v>
      </c>
    </row>
    <row r="185" spans="1:33" x14ac:dyDescent="0.25">
      <c r="A185" s="13"/>
      <c r="B185" s="14" t="s">
        <v>2</v>
      </c>
      <c r="C185" s="15" t="s">
        <v>446</v>
      </c>
      <c r="D185" s="15"/>
      <c r="E185" s="15" t="s">
        <v>447</v>
      </c>
      <c r="F185" s="15"/>
      <c r="G185" s="88">
        <f>SUM(Table14[[#This Row],[Focusing on Women’s Health]:[Coordinating Stroke Care to Promote Prevention and Cultivate Positive
Outcomes]])</f>
        <v>2</v>
      </c>
      <c r="H185" s="25"/>
      <c r="I185" s="16"/>
      <c r="J185" s="16"/>
      <c r="K185" s="16"/>
      <c r="L185" s="16"/>
      <c r="M185" s="26"/>
      <c r="N185" s="25"/>
      <c r="O185" s="26"/>
      <c r="P185" s="25">
        <v>1</v>
      </c>
      <c r="Q185" s="26">
        <v>0</v>
      </c>
      <c r="R185" s="13">
        <v>0</v>
      </c>
      <c r="S185" s="16">
        <v>0</v>
      </c>
      <c r="T185" s="16">
        <v>0</v>
      </c>
      <c r="U185" s="16">
        <v>0</v>
      </c>
      <c r="V185" s="17">
        <v>0</v>
      </c>
      <c r="W185" s="16">
        <v>0</v>
      </c>
      <c r="X185" s="13">
        <v>0</v>
      </c>
      <c r="Y185" s="33">
        <v>0</v>
      </c>
      <c r="Z185" s="33">
        <v>1</v>
      </c>
      <c r="AA185" s="16">
        <v>1</v>
      </c>
      <c r="AB185" s="16">
        <v>0</v>
      </c>
      <c r="AC185" s="16">
        <v>0</v>
      </c>
      <c r="AD185" s="33">
        <v>0</v>
      </c>
      <c r="AE185" s="16">
        <v>0</v>
      </c>
      <c r="AF185" s="33">
        <v>0</v>
      </c>
      <c r="AG185" s="35">
        <v>0</v>
      </c>
    </row>
    <row r="186" spans="1:33" x14ac:dyDescent="0.25">
      <c r="A186" s="13"/>
      <c r="B186" s="37" t="s">
        <v>2</v>
      </c>
      <c r="C186" s="36" t="s">
        <v>448</v>
      </c>
      <c r="D186" s="36"/>
      <c r="E186" s="36" t="s">
        <v>449</v>
      </c>
      <c r="F186" s="15"/>
      <c r="G186" s="88">
        <f>SUM(Table14[[#This Row],[Focusing on Women’s Health]:[Coordinating Stroke Care to Promote Prevention and Cultivate Positive
Outcomes]])</f>
        <v>1</v>
      </c>
      <c r="H186" s="25"/>
      <c r="I186" s="16"/>
      <c r="J186" s="16"/>
      <c r="K186" s="16"/>
      <c r="L186" s="16"/>
      <c r="M186" s="26"/>
      <c r="N186" s="25"/>
      <c r="O186" s="26"/>
      <c r="P186" s="25">
        <v>1</v>
      </c>
      <c r="Q186" s="26">
        <v>0</v>
      </c>
      <c r="R186" s="13">
        <v>0</v>
      </c>
      <c r="S186" s="16">
        <v>0</v>
      </c>
      <c r="T186" s="16">
        <v>0</v>
      </c>
      <c r="U186" s="16">
        <v>1</v>
      </c>
      <c r="V186" s="17">
        <v>0</v>
      </c>
      <c r="W186" s="16">
        <v>0</v>
      </c>
      <c r="X186" s="13">
        <v>0</v>
      </c>
      <c r="Y186" s="33">
        <v>0</v>
      </c>
      <c r="Z186" s="33">
        <v>0</v>
      </c>
      <c r="AA186" s="16">
        <v>0</v>
      </c>
      <c r="AB186" s="16">
        <v>0</v>
      </c>
      <c r="AC186" s="16">
        <v>0</v>
      </c>
      <c r="AD186" s="33">
        <v>0</v>
      </c>
      <c r="AE186" s="16">
        <v>0</v>
      </c>
      <c r="AF186" s="33">
        <v>0</v>
      </c>
      <c r="AG186" s="35">
        <v>0</v>
      </c>
    </row>
    <row r="187" spans="1:33" x14ac:dyDescent="0.25">
      <c r="A187" s="13" t="s">
        <v>405</v>
      </c>
      <c r="B187" s="37" t="s">
        <v>2</v>
      </c>
      <c r="C187" s="36" t="s">
        <v>450</v>
      </c>
      <c r="D187" s="36"/>
      <c r="E187" s="36" t="s">
        <v>451</v>
      </c>
      <c r="F187" s="15"/>
      <c r="G187" s="88">
        <f>SUM(Table14[[#This Row],[Focusing on Women’s Health]:[Coordinating Stroke Care to Promote Prevention and Cultivate Positive
Outcomes]])</f>
        <v>1</v>
      </c>
      <c r="H187" s="25"/>
      <c r="I187" s="16"/>
      <c r="J187" s="16"/>
      <c r="K187" s="16"/>
      <c r="L187" s="16"/>
      <c r="M187" s="26"/>
      <c r="N187" s="25"/>
      <c r="O187" s="26"/>
      <c r="P187" s="25">
        <v>0</v>
      </c>
      <c r="Q187" s="26">
        <v>1</v>
      </c>
      <c r="R187" s="13">
        <v>0</v>
      </c>
      <c r="S187" s="16">
        <v>0</v>
      </c>
      <c r="T187" s="16">
        <v>0</v>
      </c>
      <c r="U187" s="16">
        <v>1</v>
      </c>
      <c r="V187" s="17">
        <v>0</v>
      </c>
      <c r="W187" s="16">
        <v>0</v>
      </c>
      <c r="X187" s="13">
        <v>0</v>
      </c>
      <c r="Y187" s="33">
        <v>0</v>
      </c>
      <c r="Z187" s="33">
        <v>0</v>
      </c>
      <c r="AA187" s="16">
        <v>0</v>
      </c>
      <c r="AB187" s="16">
        <v>0</v>
      </c>
      <c r="AC187" s="16">
        <v>0</v>
      </c>
      <c r="AD187" s="33">
        <v>0</v>
      </c>
      <c r="AE187" s="16">
        <v>0</v>
      </c>
      <c r="AF187" s="33">
        <v>0</v>
      </c>
      <c r="AG187" s="35">
        <v>0</v>
      </c>
    </row>
    <row r="188" spans="1:33" x14ac:dyDescent="0.25">
      <c r="A188" s="13"/>
      <c r="B188" s="14" t="s">
        <v>2</v>
      </c>
      <c r="C188" s="15" t="s">
        <v>452</v>
      </c>
      <c r="D188" s="15"/>
      <c r="E188" s="15" t="s">
        <v>453</v>
      </c>
      <c r="F188" s="15"/>
      <c r="G188" s="88">
        <f>SUM(Table14[[#This Row],[Focusing on Women’s Health]:[Coordinating Stroke Care to Promote Prevention and Cultivate Positive
Outcomes]])</f>
        <v>2</v>
      </c>
      <c r="H188" s="25"/>
      <c r="I188" s="16"/>
      <c r="J188" s="16"/>
      <c r="K188" s="16"/>
      <c r="L188" s="16"/>
      <c r="M188" s="26"/>
      <c r="N188" s="25"/>
      <c r="O188" s="26"/>
      <c r="P188" s="25">
        <v>1</v>
      </c>
      <c r="Q188" s="26">
        <v>0</v>
      </c>
      <c r="R188" s="13">
        <v>0</v>
      </c>
      <c r="S188" s="16">
        <v>0</v>
      </c>
      <c r="T188" s="16">
        <v>0</v>
      </c>
      <c r="U188" s="16">
        <v>0</v>
      </c>
      <c r="V188" s="17">
        <v>0</v>
      </c>
      <c r="W188" s="16">
        <v>0</v>
      </c>
      <c r="X188" s="13">
        <v>0</v>
      </c>
      <c r="Y188" s="33">
        <v>0</v>
      </c>
      <c r="Z188" s="33">
        <v>1</v>
      </c>
      <c r="AA188" s="16">
        <v>1</v>
      </c>
      <c r="AB188" s="16">
        <v>0</v>
      </c>
      <c r="AC188" s="16">
        <v>0</v>
      </c>
      <c r="AD188" s="33">
        <v>0</v>
      </c>
      <c r="AE188" s="16">
        <v>0</v>
      </c>
      <c r="AF188" s="33">
        <v>0</v>
      </c>
      <c r="AG188" s="35">
        <v>0</v>
      </c>
    </row>
    <row r="189" spans="1:33" ht="30" x14ac:dyDescent="0.25">
      <c r="A189" s="13" t="s">
        <v>381</v>
      </c>
      <c r="B189" s="37" t="s">
        <v>2</v>
      </c>
      <c r="C189" s="36" t="s">
        <v>454</v>
      </c>
      <c r="D189" s="36"/>
      <c r="E189" s="36" t="s">
        <v>455</v>
      </c>
      <c r="F189" s="15"/>
      <c r="G189" s="88">
        <f>SUM(Table14[[#This Row],[Focusing on Women’s Health]:[Coordinating Stroke Care to Promote Prevention and Cultivate Positive
Outcomes]])</f>
        <v>2</v>
      </c>
      <c r="H189" s="25"/>
      <c r="I189" s="16"/>
      <c r="J189" s="16"/>
      <c r="K189" s="16"/>
      <c r="L189" s="16"/>
      <c r="M189" s="26"/>
      <c r="N189" s="25"/>
      <c r="O189" s="26"/>
      <c r="P189" s="25">
        <v>0</v>
      </c>
      <c r="Q189" s="26">
        <v>1</v>
      </c>
      <c r="R189" s="13">
        <v>1</v>
      </c>
      <c r="S189" s="16">
        <v>0</v>
      </c>
      <c r="T189" s="16">
        <v>0</v>
      </c>
      <c r="U189" s="16">
        <v>1</v>
      </c>
      <c r="V189" s="17">
        <v>0</v>
      </c>
      <c r="W189" s="16">
        <v>0</v>
      </c>
      <c r="X189" s="13">
        <v>0</v>
      </c>
      <c r="Y189" s="33">
        <v>0</v>
      </c>
      <c r="Z189" s="33">
        <v>0</v>
      </c>
      <c r="AA189" s="16">
        <v>0</v>
      </c>
      <c r="AB189" s="16">
        <v>0</v>
      </c>
      <c r="AC189" s="16">
        <v>0</v>
      </c>
      <c r="AD189" s="33">
        <v>0</v>
      </c>
      <c r="AE189" s="16">
        <v>0</v>
      </c>
      <c r="AF189" s="33">
        <v>0</v>
      </c>
      <c r="AG189" s="35">
        <v>0</v>
      </c>
    </row>
    <row r="190" spans="1:33" x14ac:dyDescent="0.25">
      <c r="A190" s="13" t="s">
        <v>381</v>
      </c>
      <c r="B190" s="37" t="s">
        <v>2</v>
      </c>
      <c r="C190" s="36" t="s">
        <v>456</v>
      </c>
      <c r="D190" s="36"/>
      <c r="E190" s="36" t="s">
        <v>457</v>
      </c>
      <c r="F190" s="15"/>
      <c r="G190" s="88">
        <f>SUM(Table14[[#This Row],[Focusing on Women’s Health]:[Coordinating Stroke Care to Promote Prevention and Cultivate Positive
Outcomes]])</f>
        <v>3</v>
      </c>
      <c r="H190" s="25"/>
      <c r="I190" s="16"/>
      <c r="J190" s="16"/>
      <c r="K190" s="16"/>
      <c r="L190" s="16"/>
      <c r="M190" s="26"/>
      <c r="N190" s="25"/>
      <c r="O190" s="26"/>
      <c r="P190" s="25">
        <v>0</v>
      </c>
      <c r="Q190" s="26">
        <v>1</v>
      </c>
      <c r="R190" s="13">
        <v>0</v>
      </c>
      <c r="S190" s="16">
        <v>0</v>
      </c>
      <c r="T190" s="16">
        <v>0</v>
      </c>
      <c r="U190" s="16">
        <v>1</v>
      </c>
      <c r="V190" s="17">
        <v>1</v>
      </c>
      <c r="W190" s="16">
        <v>0</v>
      </c>
      <c r="X190" s="13">
        <v>0</v>
      </c>
      <c r="Y190" s="33">
        <v>0</v>
      </c>
      <c r="Z190" s="33">
        <v>0</v>
      </c>
      <c r="AA190" s="16">
        <v>0</v>
      </c>
      <c r="AB190" s="16">
        <v>0</v>
      </c>
      <c r="AC190" s="16">
        <v>0</v>
      </c>
      <c r="AD190" s="33">
        <v>0</v>
      </c>
      <c r="AE190" s="16">
        <v>0</v>
      </c>
      <c r="AF190" s="33">
        <v>0</v>
      </c>
      <c r="AG190" s="49">
        <v>1</v>
      </c>
    </row>
    <row r="191" spans="1:33" ht="30" x14ac:dyDescent="0.25">
      <c r="A191" s="30"/>
      <c r="B191" s="31" t="s">
        <v>2</v>
      </c>
      <c r="C191" s="32" t="s">
        <v>458</v>
      </c>
      <c r="D191" s="32"/>
      <c r="E191" s="32" t="s">
        <v>459</v>
      </c>
      <c r="F191" s="32"/>
      <c r="G191" s="89">
        <f>SUM(Table14[[#This Row],[Focusing on Women’s Health]:[Coordinating Stroke Care to Promote Prevention and Cultivate Positive
Outcomes]])</f>
        <v>5</v>
      </c>
      <c r="H191" s="42"/>
      <c r="I191" s="105"/>
      <c r="J191" s="105"/>
      <c r="K191" s="105"/>
      <c r="L191" s="105"/>
      <c r="M191" s="66"/>
      <c r="N191" s="42"/>
      <c r="O191" s="66"/>
      <c r="P191" s="34">
        <v>1</v>
      </c>
      <c r="Q191" s="61">
        <v>0</v>
      </c>
      <c r="R191" s="13">
        <v>0</v>
      </c>
      <c r="S191" s="16">
        <v>1</v>
      </c>
      <c r="T191" s="16">
        <v>0</v>
      </c>
      <c r="U191" s="16">
        <v>0</v>
      </c>
      <c r="V191" s="17">
        <v>1</v>
      </c>
      <c r="W191" s="16">
        <v>0</v>
      </c>
      <c r="X191" s="13">
        <v>1</v>
      </c>
      <c r="Y191" s="33">
        <v>0</v>
      </c>
      <c r="Z191" s="33">
        <v>1</v>
      </c>
      <c r="AA191" s="16">
        <v>1</v>
      </c>
      <c r="AB191" s="16">
        <v>0</v>
      </c>
      <c r="AC191" s="16">
        <v>0</v>
      </c>
      <c r="AD191" s="33">
        <v>0</v>
      </c>
      <c r="AE191" s="16">
        <v>0</v>
      </c>
      <c r="AF191" s="33">
        <v>0</v>
      </c>
      <c r="AG191" s="35">
        <v>0</v>
      </c>
    </row>
    <row r="192" spans="1:33" x14ac:dyDescent="0.25">
      <c r="A192" s="16"/>
      <c r="B192" s="14" t="s">
        <v>2</v>
      </c>
      <c r="C192" s="15" t="s">
        <v>460</v>
      </c>
      <c r="D192" s="15"/>
      <c r="E192" s="15" t="s">
        <v>461</v>
      </c>
      <c r="F192" s="15"/>
      <c r="G192" s="88">
        <f>SUM(Table14[[#This Row],[Focusing on Women’s Health]:[Coordinating Stroke Care to Promote Prevention and Cultivate Positive
Outcomes]])</f>
        <v>1</v>
      </c>
      <c r="H192" s="25"/>
      <c r="I192" s="16"/>
      <c r="J192" s="16"/>
      <c r="K192" s="16"/>
      <c r="L192" s="16"/>
      <c r="M192" s="26"/>
      <c r="N192" s="25"/>
      <c r="O192" s="26"/>
      <c r="P192" s="25">
        <v>1</v>
      </c>
      <c r="Q192" s="26">
        <v>0</v>
      </c>
      <c r="R192" s="13">
        <v>0</v>
      </c>
      <c r="S192" s="16">
        <v>0</v>
      </c>
      <c r="T192" s="16">
        <v>0</v>
      </c>
      <c r="U192" s="16">
        <v>0</v>
      </c>
      <c r="V192" s="17">
        <v>1</v>
      </c>
      <c r="W192" s="16">
        <v>0</v>
      </c>
      <c r="X192" s="13">
        <v>0</v>
      </c>
      <c r="Y192" s="33">
        <v>0</v>
      </c>
      <c r="Z192" s="33">
        <v>0</v>
      </c>
      <c r="AA192" s="16">
        <v>0</v>
      </c>
      <c r="AB192" s="16">
        <v>0</v>
      </c>
      <c r="AC192" s="16">
        <v>0</v>
      </c>
      <c r="AD192" s="33">
        <v>0</v>
      </c>
      <c r="AE192" s="16">
        <v>0</v>
      </c>
      <c r="AF192" s="33">
        <v>0</v>
      </c>
      <c r="AG192" s="35">
        <v>0</v>
      </c>
    </row>
    <row r="193" spans="1:33" x14ac:dyDescent="0.25">
      <c r="A193" s="13"/>
      <c r="B193" s="14" t="s">
        <v>2</v>
      </c>
      <c r="C193" s="15" t="s">
        <v>462</v>
      </c>
      <c r="D193" s="15"/>
      <c r="E193" s="15" t="s">
        <v>463</v>
      </c>
      <c r="F193" s="15"/>
      <c r="G193" s="88">
        <f>SUM(Table14[[#This Row],[Focusing on Women’s Health]:[Coordinating Stroke Care to Promote Prevention and Cultivate Positive
Outcomes]])</f>
        <v>6</v>
      </c>
      <c r="H193" s="25"/>
      <c r="I193" s="16"/>
      <c r="J193" s="16"/>
      <c r="K193" s="16"/>
      <c r="L193" s="16"/>
      <c r="M193" s="26"/>
      <c r="N193" s="25"/>
      <c r="O193" s="26"/>
      <c r="P193" s="25">
        <v>1</v>
      </c>
      <c r="Q193" s="26">
        <v>0</v>
      </c>
      <c r="R193" s="13">
        <v>0</v>
      </c>
      <c r="S193" s="16">
        <v>1</v>
      </c>
      <c r="T193" s="16">
        <v>0</v>
      </c>
      <c r="U193" s="16">
        <v>0</v>
      </c>
      <c r="V193" s="17">
        <v>0</v>
      </c>
      <c r="W193" s="16">
        <v>1</v>
      </c>
      <c r="X193" s="44">
        <v>1</v>
      </c>
      <c r="Y193" s="33">
        <v>1</v>
      </c>
      <c r="Z193" s="33">
        <v>0</v>
      </c>
      <c r="AA193" s="16">
        <v>0</v>
      </c>
      <c r="AB193" s="16">
        <v>0</v>
      </c>
      <c r="AC193" s="16">
        <v>0</v>
      </c>
      <c r="AD193" s="33">
        <v>0</v>
      </c>
      <c r="AE193" s="16">
        <v>1</v>
      </c>
      <c r="AF193" s="33">
        <v>0</v>
      </c>
      <c r="AG193" s="35">
        <v>1</v>
      </c>
    </row>
    <row r="194" spans="1:33" x14ac:dyDescent="0.25">
      <c r="A194" s="13"/>
      <c r="B194" s="14" t="s">
        <v>2</v>
      </c>
      <c r="C194" s="15" t="s">
        <v>464</v>
      </c>
      <c r="D194" s="15"/>
      <c r="E194" s="15" t="s">
        <v>465</v>
      </c>
      <c r="F194" s="15"/>
      <c r="G194" s="88">
        <f>SUM(Table14[[#This Row],[Focusing on Women’s Health]:[Coordinating Stroke Care to Promote Prevention and Cultivate Positive
Outcomes]])</f>
        <v>2</v>
      </c>
      <c r="H194" s="25"/>
      <c r="I194" s="16"/>
      <c r="J194" s="16"/>
      <c r="K194" s="16"/>
      <c r="L194" s="16"/>
      <c r="M194" s="26"/>
      <c r="N194" s="25"/>
      <c r="O194" s="26"/>
      <c r="P194" s="25">
        <v>0</v>
      </c>
      <c r="Q194" s="26">
        <v>1</v>
      </c>
      <c r="R194" s="13">
        <v>0</v>
      </c>
      <c r="S194" s="16">
        <v>0</v>
      </c>
      <c r="T194" s="16">
        <v>0</v>
      </c>
      <c r="U194" s="16">
        <v>0</v>
      </c>
      <c r="V194" s="17">
        <v>0</v>
      </c>
      <c r="W194" s="16">
        <v>0</v>
      </c>
      <c r="X194" s="13">
        <v>0</v>
      </c>
      <c r="Y194" s="33">
        <v>0</v>
      </c>
      <c r="Z194" s="33">
        <v>0</v>
      </c>
      <c r="AA194" s="16">
        <v>0</v>
      </c>
      <c r="AB194" s="16">
        <v>0</v>
      </c>
      <c r="AC194" s="16">
        <v>0</v>
      </c>
      <c r="AD194" s="33">
        <v>0</v>
      </c>
      <c r="AE194" s="16">
        <v>1</v>
      </c>
      <c r="AF194" s="33">
        <v>1</v>
      </c>
      <c r="AG194" s="35">
        <v>0</v>
      </c>
    </row>
    <row r="195" spans="1:33" x14ac:dyDescent="0.25">
      <c r="A195" s="13"/>
      <c r="B195" s="14" t="s">
        <v>2</v>
      </c>
      <c r="C195" s="15" t="s">
        <v>466</v>
      </c>
      <c r="D195" s="15"/>
      <c r="E195" s="15" t="s">
        <v>467</v>
      </c>
      <c r="F195" s="15"/>
      <c r="G195" s="88">
        <f>SUM(Table14[[#This Row],[Focusing on Women’s Health]:[Coordinating Stroke Care to Promote Prevention and Cultivate Positive
Outcomes]])</f>
        <v>2</v>
      </c>
      <c r="H195" s="29"/>
      <c r="I195" s="18"/>
      <c r="J195" s="18"/>
      <c r="K195" s="18"/>
      <c r="L195" s="18"/>
      <c r="M195" s="60"/>
      <c r="N195" s="29"/>
      <c r="O195" s="60"/>
      <c r="P195" s="25">
        <v>0</v>
      </c>
      <c r="Q195" s="26">
        <v>1</v>
      </c>
      <c r="R195" s="13">
        <v>0</v>
      </c>
      <c r="S195" s="16">
        <v>0</v>
      </c>
      <c r="T195" s="16">
        <v>0</v>
      </c>
      <c r="U195" s="16">
        <v>0</v>
      </c>
      <c r="V195" s="17">
        <v>0</v>
      </c>
      <c r="W195" s="16">
        <v>0</v>
      </c>
      <c r="X195" s="13">
        <v>1</v>
      </c>
      <c r="Y195" s="33">
        <v>0</v>
      </c>
      <c r="Z195" s="33">
        <v>0</v>
      </c>
      <c r="AA195" s="16">
        <v>0</v>
      </c>
      <c r="AB195" s="16">
        <v>0</v>
      </c>
      <c r="AC195" s="16">
        <v>0</v>
      </c>
      <c r="AD195" s="33">
        <v>0</v>
      </c>
      <c r="AE195" s="16">
        <v>0</v>
      </c>
      <c r="AF195" s="33">
        <v>0</v>
      </c>
      <c r="AG195" s="35">
        <v>1</v>
      </c>
    </row>
    <row r="196" spans="1:33" ht="30" x14ac:dyDescent="0.25">
      <c r="A196" s="13"/>
      <c r="B196" s="14" t="s">
        <v>2</v>
      </c>
      <c r="C196" s="15" t="s">
        <v>468</v>
      </c>
      <c r="D196" s="15"/>
      <c r="E196" s="15" t="s">
        <v>469</v>
      </c>
      <c r="F196" s="15"/>
      <c r="G196" s="88">
        <f>SUM(Table14[[#This Row],[Focusing on Women’s Health]:[Coordinating Stroke Care to Promote Prevention and Cultivate Positive
Outcomes]])</f>
        <v>1</v>
      </c>
      <c r="H196" s="25"/>
      <c r="I196" s="16"/>
      <c r="J196" s="16"/>
      <c r="K196" s="16"/>
      <c r="L196" s="16"/>
      <c r="M196" s="26"/>
      <c r="N196" s="25"/>
      <c r="O196" s="26"/>
      <c r="P196" s="25">
        <v>0</v>
      </c>
      <c r="Q196" s="26">
        <v>1</v>
      </c>
      <c r="R196" s="13">
        <v>0</v>
      </c>
      <c r="S196" s="16">
        <v>0</v>
      </c>
      <c r="T196" s="16">
        <v>0</v>
      </c>
      <c r="U196" s="16">
        <v>0</v>
      </c>
      <c r="V196" s="17">
        <v>0</v>
      </c>
      <c r="W196" s="16">
        <v>0</v>
      </c>
      <c r="X196" s="13">
        <v>0</v>
      </c>
      <c r="Y196" s="33">
        <v>0</v>
      </c>
      <c r="Z196" s="33">
        <v>0</v>
      </c>
      <c r="AA196" s="16">
        <v>0</v>
      </c>
      <c r="AB196" s="16">
        <v>0</v>
      </c>
      <c r="AC196" s="16">
        <v>0</v>
      </c>
      <c r="AD196" s="33">
        <v>0</v>
      </c>
      <c r="AE196" s="16">
        <v>0</v>
      </c>
      <c r="AF196" s="33">
        <v>1</v>
      </c>
      <c r="AG196" s="35">
        <v>0</v>
      </c>
    </row>
    <row r="197" spans="1:33" x14ac:dyDescent="0.25">
      <c r="A197" s="13"/>
      <c r="B197" s="14" t="s">
        <v>2</v>
      </c>
      <c r="C197" s="15" t="s">
        <v>470</v>
      </c>
      <c r="D197" s="15"/>
      <c r="E197" s="15" t="s">
        <v>471</v>
      </c>
      <c r="F197" s="15"/>
      <c r="G197" s="88">
        <f>SUM(Table14[[#This Row],[Focusing on Women’s Health]:[Coordinating Stroke Care to Promote Prevention and Cultivate Positive
Outcomes]])</f>
        <v>5</v>
      </c>
      <c r="H197" s="25"/>
      <c r="I197" s="16"/>
      <c r="J197" s="16"/>
      <c r="K197" s="16"/>
      <c r="L197" s="16"/>
      <c r="M197" s="26"/>
      <c r="N197" s="25"/>
      <c r="O197" s="26"/>
      <c r="P197" s="25">
        <v>1</v>
      </c>
      <c r="Q197" s="26">
        <v>0</v>
      </c>
      <c r="R197" s="13">
        <v>0</v>
      </c>
      <c r="S197" s="16">
        <v>0</v>
      </c>
      <c r="T197" s="16">
        <v>0</v>
      </c>
      <c r="U197" s="16">
        <v>0</v>
      </c>
      <c r="V197" s="17">
        <v>0</v>
      </c>
      <c r="W197" s="16">
        <v>1</v>
      </c>
      <c r="X197" s="13">
        <v>0</v>
      </c>
      <c r="Y197" s="33">
        <v>1</v>
      </c>
      <c r="Z197" s="33">
        <v>0</v>
      </c>
      <c r="AA197" s="16">
        <v>0</v>
      </c>
      <c r="AB197" s="16">
        <v>0</v>
      </c>
      <c r="AC197" s="16">
        <v>0</v>
      </c>
      <c r="AD197" s="33">
        <v>1</v>
      </c>
      <c r="AE197" s="16">
        <v>0</v>
      </c>
      <c r="AF197" s="33">
        <v>1</v>
      </c>
      <c r="AG197" s="35">
        <v>1</v>
      </c>
    </row>
    <row r="198" spans="1:33" x14ac:dyDescent="0.25">
      <c r="A198" s="13"/>
      <c r="B198" s="14" t="s">
        <v>2</v>
      </c>
      <c r="C198" s="15" t="s">
        <v>472</v>
      </c>
      <c r="D198" s="15"/>
      <c r="E198" s="15" t="s">
        <v>473</v>
      </c>
      <c r="F198" s="15"/>
      <c r="G198" s="88">
        <f>SUM(Table14[[#This Row],[Focusing on Women’s Health]:[Coordinating Stroke Care to Promote Prevention and Cultivate Positive
Outcomes]])</f>
        <v>1</v>
      </c>
      <c r="H198" s="25"/>
      <c r="I198" s="16"/>
      <c r="J198" s="16"/>
      <c r="K198" s="16"/>
      <c r="L198" s="16"/>
      <c r="M198" s="26"/>
      <c r="N198" s="25"/>
      <c r="O198" s="26"/>
      <c r="P198" s="25">
        <v>1</v>
      </c>
      <c r="Q198" s="26">
        <v>0</v>
      </c>
      <c r="R198" s="13">
        <v>0</v>
      </c>
      <c r="S198" s="16">
        <v>0</v>
      </c>
      <c r="T198" s="16">
        <v>0</v>
      </c>
      <c r="U198" s="16">
        <v>0</v>
      </c>
      <c r="V198" s="17">
        <v>0</v>
      </c>
      <c r="W198" s="16">
        <v>0</v>
      </c>
      <c r="X198" s="13">
        <v>0</v>
      </c>
      <c r="Y198" s="33">
        <v>0</v>
      </c>
      <c r="Z198" s="33">
        <v>0</v>
      </c>
      <c r="AA198" s="16">
        <v>0</v>
      </c>
      <c r="AB198" s="16">
        <v>0</v>
      </c>
      <c r="AC198" s="16">
        <v>0</v>
      </c>
      <c r="AD198" s="33">
        <v>0</v>
      </c>
      <c r="AE198" s="16">
        <v>1</v>
      </c>
      <c r="AF198" s="33">
        <v>0</v>
      </c>
      <c r="AG198" s="35">
        <v>0</v>
      </c>
    </row>
    <row r="199" spans="1:33" x14ac:dyDescent="0.25">
      <c r="A199" s="13"/>
      <c r="B199" s="37" t="s">
        <v>2</v>
      </c>
      <c r="C199" s="36" t="s">
        <v>474</v>
      </c>
      <c r="D199" s="36"/>
      <c r="E199" s="36" t="s">
        <v>475</v>
      </c>
      <c r="F199" s="15"/>
      <c r="G199" s="88">
        <f>SUM(Table14[[#This Row],[Focusing on Women’s Health]:[Coordinating Stroke Care to Promote Prevention and Cultivate Positive
Outcomes]])</f>
        <v>1</v>
      </c>
      <c r="H199" s="25"/>
      <c r="I199" s="16"/>
      <c r="J199" s="16"/>
      <c r="K199" s="16"/>
      <c r="L199" s="16"/>
      <c r="M199" s="26"/>
      <c r="N199" s="25"/>
      <c r="O199" s="26"/>
      <c r="P199" s="25">
        <v>0</v>
      </c>
      <c r="Q199" s="26">
        <v>1</v>
      </c>
      <c r="R199" s="13">
        <v>0</v>
      </c>
      <c r="S199" s="16">
        <v>0</v>
      </c>
      <c r="T199" s="16">
        <v>0</v>
      </c>
      <c r="U199" s="16">
        <v>0</v>
      </c>
      <c r="V199" s="17">
        <v>1</v>
      </c>
      <c r="W199" s="16">
        <v>0</v>
      </c>
      <c r="X199" s="13">
        <v>0</v>
      </c>
      <c r="Y199" s="33">
        <v>0</v>
      </c>
      <c r="Z199" s="33">
        <v>0</v>
      </c>
      <c r="AA199" s="16">
        <v>0</v>
      </c>
      <c r="AB199" s="16">
        <v>0</v>
      </c>
      <c r="AC199" s="16">
        <v>0</v>
      </c>
      <c r="AD199" s="33">
        <v>0</v>
      </c>
      <c r="AE199" s="16">
        <v>0</v>
      </c>
      <c r="AF199" s="33">
        <v>0</v>
      </c>
      <c r="AG199" s="35">
        <v>0</v>
      </c>
    </row>
    <row r="200" spans="1:33" x14ac:dyDescent="0.25">
      <c r="A200" s="13" t="s">
        <v>405</v>
      </c>
      <c r="B200" s="14" t="s">
        <v>2</v>
      </c>
      <c r="C200" s="15" t="s">
        <v>476</v>
      </c>
      <c r="D200" s="15"/>
      <c r="E200" s="15" t="s">
        <v>477</v>
      </c>
      <c r="F200" s="15"/>
      <c r="G200" s="88">
        <f>SUM(Table14[[#This Row],[Focusing on Women’s Health]:[Coordinating Stroke Care to Promote Prevention and Cultivate Positive
Outcomes]])</f>
        <v>3</v>
      </c>
      <c r="H200" s="25"/>
      <c r="I200" s="16"/>
      <c r="J200" s="16"/>
      <c r="K200" s="16"/>
      <c r="L200" s="16"/>
      <c r="M200" s="26"/>
      <c r="N200" s="25"/>
      <c r="O200" s="26"/>
      <c r="P200" s="25">
        <v>1</v>
      </c>
      <c r="Q200" s="26">
        <v>0</v>
      </c>
      <c r="R200" s="13">
        <v>1</v>
      </c>
      <c r="S200" s="16">
        <v>0</v>
      </c>
      <c r="T200" s="16">
        <v>0</v>
      </c>
      <c r="U200" s="16">
        <v>0</v>
      </c>
      <c r="V200" s="17">
        <v>0</v>
      </c>
      <c r="W200" s="16">
        <v>0</v>
      </c>
      <c r="X200" s="13">
        <v>0</v>
      </c>
      <c r="Y200" s="33">
        <v>0</v>
      </c>
      <c r="Z200" s="33">
        <v>0</v>
      </c>
      <c r="AA200" s="16">
        <v>0</v>
      </c>
      <c r="AB200" s="16">
        <v>1</v>
      </c>
      <c r="AC200" s="16">
        <v>0</v>
      </c>
      <c r="AD200" s="33">
        <v>0</v>
      </c>
      <c r="AE200" s="16">
        <v>1</v>
      </c>
      <c r="AF200" s="33">
        <v>0</v>
      </c>
      <c r="AG200" s="35">
        <v>0</v>
      </c>
    </row>
    <row r="201" spans="1:33" ht="30" x14ac:dyDescent="0.25">
      <c r="A201" s="13" t="s">
        <v>405</v>
      </c>
      <c r="B201" s="14" t="s">
        <v>2</v>
      </c>
      <c r="C201" s="15" t="s">
        <v>478</v>
      </c>
      <c r="D201" s="15"/>
      <c r="E201" s="15" t="s">
        <v>479</v>
      </c>
      <c r="F201" s="15"/>
      <c r="G201" s="88">
        <f>SUM(Table14[[#This Row],[Focusing on Women’s Health]:[Coordinating Stroke Care to Promote Prevention and Cultivate Positive
Outcomes]])</f>
        <v>9</v>
      </c>
      <c r="H201" s="29"/>
      <c r="I201" s="18"/>
      <c r="J201" s="18"/>
      <c r="K201" s="18"/>
      <c r="L201" s="18"/>
      <c r="M201" s="60"/>
      <c r="N201" s="29"/>
      <c r="O201" s="60"/>
      <c r="P201" s="25">
        <v>0</v>
      </c>
      <c r="Q201" s="26">
        <v>1</v>
      </c>
      <c r="R201" s="13">
        <v>0</v>
      </c>
      <c r="S201" s="16">
        <v>1</v>
      </c>
      <c r="T201" s="16">
        <v>1</v>
      </c>
      <c r="U201" s="16">
        <v>0</v>
      </c>
      <c r="V201" s="17">
        <v>1</v>
      </c>
      <c r="W201" s="16">
        <v>1</v>
      </c>
      <c r="X201" s="13">
        <v>1</v>
      </c>
      <c r="Y201" s="33">
        <v>0</v>
      </c>
      <c r="Z201" s="33">
        <v>1</v>
      </c>
      <c r="AA201" s="16">
        <v>1</v>
      </c>
      <c r="AB201" s="16">
        <v>0</v>
      </c>
      <c r="AC201" s="16">
        <v>1</v>
      </c>
      <c r="AD201" s="33">
        <v>0</v>
      </c>
      <c r="AE201" s="16">
        <v>0</v>
      </c>
      <c r="AF201" s="33">
        <v>1</v>
      </c>
      <c r="AG201" s="35">
        <v>0</v>
      </c>
    </row>
    <row r="202" spans="1:33" x14ac:dyDescent="0.25">
      <c r="A202" s="13" t="s">
        <v>405</v>
      </c>
      <c r="B202" s="14" t="s">
        <v>2</v>
      </c>
      <c r="C202" s="14" t="s">
        <v>480</v>
      </c>
      <c r="D202" s="14"/>
      <c r="E202" s="14" t="s">
        <v>481</v>
      </c>
      <c r="F202" s="14"/>
      <c r="G202" s="88">
        <f>SUM(Table14[[#This Row],[Focusing on Women’s Health]:[Coordinating Stroke Care to Promote Prevention and Cultivate Positive
Outcomes]])</f>
        <v>7</v>
      </c>
      <c r="H202" s="25"/>
      <c r="I202" s="16"/>
      <c r="J202" s="16"/>
      <c r="K202" s="16"/>
      <c r="L202" s="16"/>
      <c r="M202" s="26"/>
      <c r="N202" s="25"/>
      <c r="O202" s="26"/>
      <c r="P202" s="25">
        <v>1</v>
      </c>
      <c r="Q202" s="26">
        <v>0</v>
      </c>
      <c r="R202" s="13">
        <v>1</v>
      </c>
      <c r="S202" s="16">
        <v>0</v>
      </c>
      <c r="T202" s="16">
        <v>0</v>
      </c>
      <c r="U202" s="16">
        <v>1</v>
      </c>
      <c r="V202" s="17">
        <v>1</v>
      </c>
      <c r="W202" s="16">
        <v>0</v>
      </c>
      <c r="X202" s="44">
        <v>1</v>
      </c>
      <c r="Y202" s="33">
        <v>0</v>
      </c>
      <c r="Z202" s="33">
        <v>1</v>
      </c>
      <c r="AA202" s="16">
        <v>1</v>
      </c>
      <c r="AB202" s="16">
        <v>0</v>
      </c>
      <c r="AC202" s="16">
        <v>1</v>
      </c>
      <c r="AD202" s="33">
        <v>0</v>
      </c>
      <c r="AE202" s="16">
        <v>0</v>
      </c>
      <c r="AF202" s="33">
        <v>0</v>
      </c>
      <c r="AG202" s="35">
        <v>0</v>
      </c>
    </row>
    <row r="203" spans="1:33" x14ac:dyDescent="0.25">
      <c r="A203" s="13" t="s">
        <v>405</v>
      </c>
      <c r="B203" s="37" t="s">
        <v>2</v>
      </c>
      <c r="C203" s="36" t="s">
        <v>482</v>
      </c>
      <c r="D203" s="36"/>
      <c r="E203" s="36" t="s">
        <v>483</v>
      </c>
      <c r="F203" s="15"/>
      <c r="G203" s="88">
        <f>SUM(Table14[[#This Row],[Focusing on Women’s Health]:[Coordinating Stroke Care to Promote Prevention and Cultivate Positive
Outcomes]])</f>
        <v>1</v>
      </c>
      <c r="H203" s="25"/>
      <c r="I203" s="16"/>
      <c r="J203" s="16"/>
      <c r="K203" s="16"/>
      <c r="L203" s="16"/>
      <c r="M203" s="26"/>
      <c r="N203" s="25"/>
      <c r="O203" s="26"/>
      <c r="P203" s="25">
        <v>1</v>
      </c>
      <c r="Q203" s="26">
        <v>0</v>
      </c>
      <c r="R203" s="13">
        <v>0</v>
      </c>
      <c r="S203" s="16">
        <v>0</v>
      </c>
      <c r="T203" s="16">
        <v>0</v>
      </c>
      <c r="U203" s="16">
        <v>0</v>
      </c>
      <c r="V203" s="17">
        <v>1</v>
      </c>
      <c r="W203" s="16">
        <v>0</v>
      </c>
      <c r="X203" s="13">
        <v>0</v>
      </c>
      <c r="Y203" s="33">
        <v>0</v>
      </c>
      <c r="Z203" s="33">
        <v>0</v>
      </c>
      <c r="AA203" s="16">
        <v>0</v>
      </c>
      <c r="AB203" s="16">
        <v>0</v>
      </c>
      <c r="AC203" s="16">
        <v>0</v>
      </c>
      <c r="AD203" s="33">
        <v>0</v>
      </c>
      <c r="AE203" s="16">
        <v>0</v>
      </c>
      <c r="AF203" s="33">
        <v>0</v>
      </c>
      <c r="AG203" s="35">
        <v>0</v>
      </c>
    </row>
    <row r="204" spans="1:33" x14ac:dyDescent="0.25">
      <c r="A204" s="13" t="s">
        <v>290</v>
      </c>
      <c r="B204" s="37" t="s">
        <v>2</v>
      </c>
      <c r="C204" s="36" t="s">
        <v>484</v>
      </c>
      <c r="D204" s="40"/>
      <c r="E204" s="40" t="s">
        <v>485</v>
      </c>
      <c r="F204" s="32"/>
      <c r="G204" s="89">
        <f>SUM(Table14[[#This Row],[Focusing on Women’s Health]:[Coordinating Stroke Care to Promote Prevention and Cultivate Positive
Outcomes]])</f>
        <v>1</v>
      </c>
      <c r="H204" s="34"/>
      <c r="I204" s="33"/>
      <c r="J204" s="33"/>
      <c r="K204" s="33"/>
      <c r="L204" s="33"/>
      <c r="M204" s="61"/>
      <c r="N204" s="34"/>
      <c r="O204" s="61"/>
      <c r="P204" s="34">
        <v>1</v>
      </c>
      <c r="Q204" s="61">
        <v>0</v>
      </c>
      <c r="R204" s="13">
        <v>0</v>
      </c>
      <c r="S204" s="16">
        <v>0</v>
      </c>
      <c r="T204" s="16">
        <v>0</v>
      </c>
      <c r="U204" s="16">
        <v>0</v>
      </c>
      <c r="V204" s="17">
        <v>0</v>
      </c>
      <c r="W204" s="16">
        <v>0</v>
      </c>
      <c r="X204" s="44">
        <v>1</v>
      </c>
      <c r="Y204" s="33">
        <v>0</v>
      </c>
      <c r="Z204" s="33">
        <v>0</v>
      </c>
      <c r="AA204" s="16">
        <v>0</v>
      </c>
      <c r="AB204" s="16">
        <v>0</v>
      </c>
      <c r="AC204" s="16">
        <v>0</v>
      </c>
      <c r="AD204" s="33">
        <v>0</v>
      </c>
      <c r="AE204" s="16">
        <v>0</v>
      </c>
      <c r="AF204" s="33">
        <v>0</v>
      </c>
      <c r="AG204" s="35">
        <v>0</v>
      </c>
    </row>
    <row r="205" spans="1:33" x14ac:dyDescent="0.25">
      <c r="A205" s="13" t="s">
        <v>381</v>
      </c>
      <c r="B205" s="37" t="s">
        <v>2</v>
      </c>
      <c r="C205" s="36" t="s">
        <v>486</v>
      </c>
      <c r="D205" s="36"/>
      <c r="E205" s="36" t="s">
        <v>487</v>
      </c>
      <c r="F205" s="15"/>
      <c r="G205" s="88">
        <f>SUM(Table14[[#This Row],[Focusing on Women’s Health]:[Coordinating Stroke Care to Promote Prevention and Cultivate Positive
Outcomes]])</f>
        <v>16</v>
      </c>
      <c r="H205" s="25"/>
      <c r="I205" s="16"/>
      <c r="J205" s="16"/>
      <c r="K205" s="16"/>
      <c r="L205" s="16"/>
      <c r="M205" s="26"/>
      <c r="N205" s="25"/>
      <c r="O205" s="26"/>
      <c r="P205" s="25">
        <v>0</v>
      </c>
      <c r="Q205" s="26">
        <v>1</v>
      </c>
      <c r="R205" s="13">
        <v>1</v>
      </c>
      <c r="S205" s="16">
        <v>1</v>
      </c>
      <c r="T205" s="16">
        <v>1</v>
      </c>
      <c r="U205" s="16">
        <v>1</v>
      </c>
      <c r="V205" s="17">
        <v>1</v>
      </c>
      <c r="W205" s="16">
        <v>1</v>
      </c>
      <c r="X205" s="44">
        <v>1</v>
      </c>
      <c r="Y205" s="47">
        <v>1</v>
      </c>
      <c r="Z205" s="47">
        <v>1</v>
      </c>
      <c r="AA205" s="43">
        <v>1</v>
      </c>
      <c r="AB205" s="43">
        <v>1</v>
      </c>
      <c r="AC205" s="43">
        <v>1</v>
      </c>
      <c r="AD205" s="47">
        <v>1</v>
      </c>
      <c r="AE205" s="16">
        <v>1</v>
      </c>
      <c r="AF205" s="47">
        <v>1</v>
      </c>
      <c r="AG205" s="49">
        <v>1</v>
      </c>
    </row>
    <row r="206" spans="1:33" x14ac:dyDescent="0.25">
      <c r="A206" s="13" t="s">
        <v>488</v>
      </c>
      <c r="B206" s="14" t="s">
        <v>2</v>
      </c>
      <c r="C206" s="15" t="s">
        <v>489</v>
      </c>
      <c r="D206" s="15"/>
      <c r="E206" s="15" t="s">
        <v>490</v>
      </c>
      <c r="F206" s="15"/>
      <c r="G206" s="88">
        <f>SUM(Table14[[#This Row],[Focusing on Women’s Health]:[Coordinating Stroke Care to Promote Prevention and Cultivate Positive
Outcomes]])</f>
        <v>16</v>
      </c>
      <c r="H206" s="29"/>
      <c r="I206" s="18"/>
      <c r="J206" s="18"/>
      <c r="K206" s="18"/>
      <c r="L206" s="18"/>
      <c r="M206" s="60"/>
      <c r="N206" s="29"/>
      <c r="O206" s="60"/>
      <c r="P206" s="25">
        <v>0</v>
      </c>
      <c r="Q206" s="26">
        <v>0</v>
      </c>
      <c r="R206" s="13">
        <v>1</v>
      </c>
      <c r="S206" s="16">
        <v>1</v>
      </c>
      <c r="T206" s="16">
        <v>1</v>
      </c>
      <c r="U206" s="16">
        <v>1</v>
      </c>
      <c r="V206" s="17">
        <v>1</v>
      </c>
      <c r="W206" s="16">
        <v>1</v>
      </c>
      <c r="X206" s="13">
        <v>1</v>
      </c>
      <c r="Y206" s="33">
        <v>1</v>
      </c>
      <c r="Z206" s="33">
        <v>1</v>
      </c>
      <c r="AA206" s="16">
        <v>1</v>
      </c>
      <c r="AB206" s="16">
        <v>1</v>
      </c>
      <c r="AC206" s="16">
        <v>1</v>
      </c>
      <c r="AD206" s="33">
        <v>1</v>
      </c>
      <c r="AE206" s="16">
        <v>1</v>
      </c>
      <c r="AF206" s="33">
        <v>1</v>
      </c>
      <c r="AG206" s="35">
        <v>1</v>
      </c>
    </row>
    <row r="207" spans="1:33" x14ac:dyDescent="0.25">
      <c r="A207" s="13" t="s">
        <v>405</v>
      </c>
      <c r="B207" s="14" t="s">
        <v>2</v>
      </c>
      <c r="C207" s="15" t="s">
        <v>491</v>
      </c>
      <c r="D207" s="15"/>
      <c r="E207" s="15" t="s">
        <v>492</v>
      </c>
      <c r="F207" s="15"/>
      <c r="G207" s="88">
        <f>SUM(Table14[[#This Row],[Focusing on Women’s Health]:[Coordinating Stroke Care to Promote Prevention and Cultivate Positive
Outcomes]])</f>
        <v>5</v>
      </c>
      <c r="H207" s="25"/>
      <c r="I207" s="16"/>
      <c r="J207" s="16"/>
      <c r="K207" s="16"/>
      <c r="L207" s="16"/>
      <c r="M207" s="26"/>
      <c r="N207" s="25"/>
      <c r="O207" s="26"/>
      <c r="P207" s="25">
        <v>1</v>
      </c>
      <c r="Q207" s="26">
        <v>0</v>
      </c>
      <c r="R207" s="13">
        <v>0</v>
      </c>
      <c r="S207" s="16">
        <v>0</v>
      </c>
      <c r="T207" s="16">
        <v>1</v>
      </c>
      <c r="U207" s="16">
        <v>0</v>
      </c>
      <c r="V207" s="17">
        <v>0</v>
      </c>
      <c r="W207" s="16">
        <v>1</v>
      </c>
      <c r="X207" s="13">
        <v>0</v>
      </c>
      <c r="Y207" s="33">
        <v>1</v>
      </c>
      <c r="Z207" s="33">
        <v>1</v>
      </c>
      <c r="AA207" s="16">
        <v>1</v>
      </c>
      <c r="AB207" s="16">
        <v>0</v>
      </c>
      <c r="AC207" s="16">
        <v>0</v>
      </c>
      <c r="AD207" s="33">
        <v>0</v>
      </c>
      <c r="AE207" s="16">
        <v>0</v>
      </c>
      <c r="AF207" s="33">
        <v>0</v>
      </c>
      <c r="AG207" s="35">
        <v>0</v>
      </c>
    </row>
    <row r="208" spans="1:33" x14ac:dyDescent="0.25">
      <c r="A208" s="13"/>
      <c r="B208" s="14" t="s">
        <v>2</v>
      </c>
      <c r="C208" s="15" t="s">
        <v>493</v>
      </c>
      <c r="D208" s="15"/>
      <c r="E208" s="15" t="s">
        <v>494</v>
      </c>
      <c r="F208" s="15"/>
      <c r="G208" s="88">
        <f>SUM(Table14[[#This Row],[Focusing on Women’s Health]:[Coordinating Stroke Care to Promote Prevention and Cultivate Positive
Outcomes]])</f>
        <v>4</v>
      </c>
      <c r="H208" s="25"/>
      <c r="I208" s="16"/>
      <c r="J208" s="16"/>
      <c r="K208" s="16"/>
      <c r="L208" s="16"/>
      <c r="M208" s="26"/>
      <c r="N208" s="25"/>
      <c r="O208" s="26"/>
      <c r="P208" s="25">
        <v>1</v>
      </c>
      <c r="Q208" s="26">
        <v>0</v>
      </c>
      <c r="R208" s="13">
        <v>0</v>
      </c>
      <c r="S208" s="16">
        <v>0</v>
      </c>
      <c r="T208" s="16">
        <v>0</v>
      </c>
      <c r="U208" s="16">
        <v>0</v>
      </c>
      <c r="V208" s="17">
        <v>0</v>
      </c>
      <c r="W208" s="16">
        <v>1</v>
      </c>
      <c r="X208" s="13">
        <v>0</v>
      </c>
      <c r="Y208" s="47">
        <v>1</v>
      </c>
      <c r="Z208" s="33">
        <v>0</v>
      </c>
      <c r="AA208" s="16">
        <v>0</v>
      </c>
      <c r="AB208" s="16">
        <v>1</v>
      </c>
      <c r="AC208" s="16">
        <v>0</v>
      </c>
      <c r="AD208" s="33">
        <v>0</v>
      </c>
      <c r="AE208" s="16">
        <v>0</v>
      </c>
      <c r="AF208" s="33">
        <v>0</v>
      </c>
      <c r="AG208" s="35">
        <v>1</v>
      </c>
    </row>
    <row r="209" spans="1:33" ht="30" x14ac:dyDescent="0.25">
      <c r="A209" s="30" t="s">
        <v>405</v>
      </c>
      <c r="B209" s="14" t="s">
        <v>2</v>
      </c>
      <c r="C209" s="32" t="s">
        <v>495</v>
      </c>
      <c r="D209" s="32"/>
      <c r="E209" s="32" t="s">
        <v>496</v>
      </c>
      <c r="F209" s="32"/>
      <c r="G209" s="89">
        <f>SUM(Table14[[#This Row],[Focusing on Women’s Health]:[Coordinating Stroke Care to Promote Prevention and Cultivate Positive
Outcomes]])</f>
        <v>3</v>
      </c>
      <c r="H209" s="29"/>
      <c r="I209" s="18"/>
      <c r="J209" s="18"/>
      <c r="K209" s="18"/>
      <c r="L209" s="18"/>
      <c r="M209" s="60"/>
      <c r="N209" s="29"/>
      <c r="O209" s="60"/>
      <c r="P209" s="34">
        <v>1</v>
      </c>
      <c r="Q209" s="61">
        <v>0</v>
      </c>
      <c r="R209" s="13">
        <v>0</v>
      </c>
      <c r="S209" s="16">
        <v>0</v>
      </c>
      <c r="T209" s="16">
        <v>1</v>
      </c>
      <c r="U209" s="16">
        <v>0</v>
      </c>
      <c r="V209" s="17">
        <v>0</v>
      </c>
      <c r="W209" s="16">
        <v>0</v>
      </c>
      <c r="X209" s="13">
        <v>1</v>
      </c>
      <c r="Y209" s="33">
        <v>0</v>
      </c>
      <c r="Z209" s="33">
        <v>0</v>
      </c>
      <c r="AA209" s="16">
        <v>0</v>
      </c>
      <c r="AB209" s="16">
        <v>1</v>
      </c>
      <c r="AC209" s="16">
        <v>0</v>
      </c>
      <c r="AD209" s="33">
        <v>0</v>
      </c>
      <c r="AE209" s="16">
        <v>0</v>
      </c>
      <c r="AF209" s="33">
        <v>0</v>
      </c>
      <c r="AG209" s="35">
        <v>0</v>
      </c>
    </row>
    <row r="210" spans="1:33" x14ac:dyDescent="0.25">
      <c r="A210" s="13"/>
      <c r="B210" s="14" t="s">
        <v>2</v>
      </c>
      <c r="C210" s="15" t="s">
        <v>497</v>
      </c>
      <c r="D210" s="15"/>
      <c r="E210" s="15" t="s">
        <v>498</v>
      </c>
      <c r="F210" s="15"/>
      <c r="G210" s="88">
        <f>SUM(Table14[[#This Row],[Focusing on Women’s Health]:[Coordinating Stroke Care to Promote Prevention and Cultivate Positive
Outcomes]])</f>
        <v>2</v>
      </c>
      <c r="H210" s="29"/>
      <c r="I210" s="18"/>
      <c r="J210" s="18"/>
      <c r="K210" s="18"/>
      <c r="L210" s="18"/>
      <c r="M210" s="60"/>
      <c r="N210" s="29"/>
      <c r="O210" s="60"/>
      <c r="P210" s="25">
        <v>1</v>
      </c>
      <c r="Q210" s="26">
        <v>0</v>
      </c>
      <c r="R210" s="13">
        <v>0</v>
      </c>
      <c r="S210" s="16">
        <v>0</v>
      </c>
      <c r="T210" s="16">
        <v>0</v>
      </c>
      <c r="U210" s="16">
        <v>0</v>
      </c>
      <c r="V210" s="17">
        <v>0</v>
      </c>
      <c r="W210" s="16">
        <v>0</v>
      </c>
      <c r="X210" s="13">
        <v>1</v>
      </c>
      <c r="Y210" s="33">
        <v>0</v>
      </c>
      <c r="Z210" s="33">
        <v>0</v>
      </c>
      <c r="AA210" s="16">
        <v>0</v>
      </c>
      <c r="AB210" s="16">
        <v>0</v>
      </c>
      <c r="AC210" s="16">
        <v>0</v>
      </c>
      <c r="AD210" s="33">
        <v>0</v>
      </c>
      <c r="AE210" s="16">
        <v>0</v>
      </c>
      <c r="AF210" s="33">
        <v>0</v>
      </c>
      <c r="AG210" s="35">
        <v>1</v>
      </c>
    </row>
    <row r="211" spans="1:33" x14ac:dyDescent="0.25">
      <c r="A211" s="13"/>
      <c r="B211" s="14" t="s">
        <v>2</v>
      </c>
      <c r="C211" s="15" t="s">
        <v>499</v>
      </c>
      <c r="D211" s="15"/>
      <c r="E211" s="15" t="s">
        <v>500</v>
      </c>
      <c r="F211" s="15"/>
      <c r="G211" s="88">
        <f>SUM(Table14[[#This Row],[Focusing on Women’s Health]:[Coordinating Stroke Care to Promote Prevention and Cultivate Positive
Outcomes]])</f>
        <v>7</v>
      </c>
      <c r="H211" s="29"/>
      <c r="I211" s="18"/>
      <c r="J211" s="18"/>
      <c r="K211" s="18"/>
      <c r="L211" s="18"/>
      <c r="M211" s="60"/>
      <c r="N211" s="29"/>
      <c r="O211" s="60"/>
      <c r="P211" s="25">
        <v>1</v>
      </c>
      <c r="Q211" s="26">
        <v>0</v>
      </c>
      <c r="R211" s="13">
        <v>0</v>
      </c>
      <c r="S211" s="16">
        <v>1</v>
      </c>
      <c r="T211" s="16">
        <v>0</v>
      </c>
      <c r="U211" s="16">
        <v>0</v>
      </c>
      <c r="V211" s="17">
        <v>0</v>
      </c>
      <c r="W211" s="16">
        <v>1</v>
      </c>
      <c r="X211" s="13">
        <v>1</v>
      </c>
      <c r="Y211" s="33">
        <v>1</v>
      </c>
      <c r="Z211" s="33">
        <v>1</v>
      </c>
      <c r="AA211" s="16">
        <v>1</v>
      </c>
      <c r="AB211" s="16">
        <v>0</v>
      </c>
      <c r="AC211" s="16">
        <v>1</v>
      </c>
      <c r="AD211" s="33">
        <v>0</v>
      </c>
      <c r="AE211" s="16">
        <v>0</v>
      </c>
      <c r="AF211" s="33">
        <v>0</v>
      </c>
      <c r="AG211" s="35">
        <v>0</v>
      </c>
    </row>
    <row r="212" spans="1:33" x14ac:dyDescent="0.25">
      <c r="A212" s="13"/>
      <c r="B212" s="14" t="s">
        <v>2</v>
      </c>
      <c r="C212" s="15" t="s">
        <v>501</v>
      </c>
      <c r="D212" s="15"/>
      <c r="E212" s="15" t="s">
        <v>502</v>
      </c>
      <c r="F212" s="15"/>
      <c r="G212" s="88">
        <f>SUM(Table14[[#This Row],[Focusing on Women’s Health]:[Coordinating Stroke Care to Promote Prevention and Cultivate Positive
Outcomes]])</f>
        <v>3</v>
      </c>
      <c r="H212" s="29"/>
      <c r="I212" s="18"/>
      <c r="J212" s="18"/>
      <c r="K212" s="18"/>
      <c r="L212" s="18"/>
      <c r="M212" s="60"/>
      <c r="N212" s="29"/>
      <c r="O212" s="60"/>
      <c r="P212" s="25">
        <v>1</v>
      </c>
      <c r="Q212" s="26">
        <v>0</v>
      </c>
      <c r="R212" s="13">
        <v>0</v>
      </c>
      <c r="S212" s="16">
        <v>0</v>
      </c>
      <c r="T212" s="16">
        <v>0</v>
      </c>
      <c r="U212" s="16">
        <v>0</v>
      </c>
      <c r="V212" s="17">
        <v>0</v>
      </c>
      <c r="W212" s="16">
        <v>0</v>
      </c>
      <c r="X212" s="13">
        <v>1</v>
      </c>
      <c r="Y212" s="33">
        <v>0</v>
      </c>
      <c r="Z212" s="33">
        <v>1</v>
      </c>
      <c r="AA212" s="16">
        <v>1</v>
      </c>
      <c r="AB212" s="16">
        <v>0</v>
      </c>
      <c r="AC212" s="16">
        <v>0</v>
      </c>
      <c r="AD212" s="33">
        <v>0</v>
      </c>
      <c r="AE212" s="16">
        <v>0</v>
      </c>
      <c r="AF212" s="33">
        <v>0</v>
      </c>
      <c r="AG212" s="35">
        <v>0</v>
      </c>
    </row>
    <row r="213" spans="1:33" x14ac:dyDescent="0.25">
      <c r="A213" s="13" t="s">
        <v>405</v>
      </c>
      <c r="B213" s="37" t="s">
        <v>2</v>
      </c>
      <c r="C213" s="36" t="s">
        <v>503</v>
      </c>
      <c r="D213" s="36"/>
      <c r="E213" s="36" t="s">
        <v>504</v>
      </c>
      <c r="F213" s="15"/>
      <c r="G213" s="88">
        <f>SUM(Table14[[#This Row],[Focusing on Women’s Health]:[Coordinating Stroke Care to Promote Prevention and Cultivate Positive
Outcomes]])</f>
        <v>3</v>
      </c>
      <c r="H213" s="25"/>
      <c r="I213" s="16"/>
      <c r="J213" s="16"/>
      <c r="K213" s="16"/>
      <c r="L213" s="16"/>
      <c r="M213" s="26"/>
      <c r="N213" s="25"/>
      <c r="O213" s="26"/>
      <c r="P213" s="25">
        <v>1</v>
      </c>
      <c r="Q213" s="26">
        <v>0</v>
      </c>
      <c r="R213" s="13">
        <v>1</v>
      </c>
      <c r="S213" s="16">
        <v>0</v>
      </c>
      <c r="T213" s="16">
        <v>1</v>
      </c>
      <c r="U213" s="16">
        <v>1</v>
      </c>
      <c r="V213" s="17">
        <v>0</v>
      </c>
      <c r="W213" s="16">
        <v>0</v>
      </c>
      <c r="X213" s="13">
        <v>0</v>
      </c>
      <c r="Y213" s="33">
        <v>0</v>
      </c>
      <c r="Z213" s="33">
        <v>0</v>
      </c>
      <c r="AA213" s="16">
        <v>0</v>
      </c>
      <c r="AB213" s="16">
        <v>0</v>
      </c>
      <c r="AC213" s="16">
        <v>0</v>
      </c>
      <c r="AD213" s="33">
        <v>0</v>
      </c>
      <c r="AE213" s="16">
        <v>0</v>
      </c>
      <c r="AF213" s="33">
        <v>0</v>
      </c>
      <c r="AG213" s="35">
        <v>0</v>
      </c>
    </row>
    <row r="214" spans="1:33" x14ac:dyDescent="0.25">
      <c r="A214" s="13" t="s">
        <v>381</v>
      </c>
      <c r="B214" s="37" t="s">
        <v>2</v>
      </c>
      <c r="C214" s="36" t="s">
        <v>505</v>
      </c>
      <c r="D214" s="36"/>
      <c r="E214" s="36" t="s">
        <v>506</v>
      </c>
      <c r="F214" s="15"/>
      <c r="G214" s="88">
        <f>SUM(Table14[[#This Row],[Focusing on Women’s Health]:[Coordinating Stroke Care to Promote Prevention and Cultivate Positive
Outcomes]])</f>
        <v>2</v>
      </c>
      <c r="H214" s="25"/>
      <c r="I214" s="16"/>
      <c r="J214" s="16"/>
      <c r="K214" s="16"/>
      <c r="L214" s="16"/>
      <c r="M214" s="26"/>
      <c r="N214" s="25"/>
      <c r="O214" s="26"/>
      <c r="P214" s="25">
        <v>1</v>
      </c>
      <c r="Q214" s="26">
        <v>0</v>
      </c>
      <c r="R214" s="13">
        <v>0</v>
      </c>
      <c r="S214" s="16">
        <v>0</v>
      </c>
      <c r="T214" s="16">
        <v>1</v>
      </c>
      <c r="U214" s="16">
        <v>0</v>
      </c>
      <c r="V214" s="17">
        <v>0</v>
      </c>
      <c r="W214" s="16">
        <v>1</v>
      </c>
      <c r="X214" s="13">
        <v>0</v>
      </c>
      <c r="Y214" s="33">
        <v>0</v>
      </c>
      <c r="Z214" s="33">
        <v>0</v>
      </c>
      <c r="AA214" s="16">
        <v>0</v>
      </c>
      <c r="AB214" s="16">
        <v>0</v>
      </c>
      <c r="AC214" s="16">
        <v>0</v>
      </c>
      <c r="AD214" s="33">
        <v>0</v>
      </c>
      <c r="AE214" s="16">
        <v>0</v>
      </c>
      <c r="AF214" s="33">
        <v>0</v>
      </c>
      <c r="AG214" s="35">
        <v>0</v>
      </c>
    </row>
    <row r="215" spans="1:33" ht="30" x14ac:dyDescent="0.25">
      <c r="A215" s="30" t="s">
        <v>381</v>
      </c>
      <c r="B215" s="41" t="s">
        <v>2</v>
      </c>
      <c r="C215" s="40" t="s">
        <v>507</v>
      </c>
      <c r="D215" s="40"/>
      <c r="E215" s="40" t="s">
        <v>508</v>
      </c>
      <c r="F215" s="32"/>
      <c r="G215" s="89">
        <f>SUM(Table14[[#This Row],[Focusing on Women’s Health]:[Coordinating Stroke Care to Promote Prevention and Cultivate Positive
Outcomes]])</f>
        <v>2</v>
      </c>
      <c r="H215" s="34"/>
      <c r="I215" s="33"/>
      <c r="J215" s="33"/>
      <c r="K215" s="33"/>
      <c r="L215" s="33"/>
      <c r="M215" s="61"/>
      <c r="N215" s="34"/>
      <c r="O215" s="61"/>
      <c r="P215" s="34">
        <v>1</v>
      </c>
      <c r="Q215" s="61">
        <v>0</v>
      </c>
      <c r="R215" s="13">
        <v>1</v>
      </c>
      <c r="S215" s="16">
        <v>0</v>
      </c>
      <c r="T215" s="16">
        <v>0</v>
      </c>
      <c r="U215" s="16">
        <v>0</v>
      </c>
      <c r="V215" s="17">
        <v>0</v>
      </c>
      <c r="W215" s="16">
        <v>1</v>
      </c>
      <c r="X215" s="13">
        <v>0</v>
      </c>
      <c r="Y215" s="33">
        <v>0</v>
      </c>
      <c r="Z215" s="33">
        <v>0</v>
      </c>
      <c r="AA215" s="16">
        <v>0</v>
      </c>
      <c r="AB215" s="16">
        <v>0</v>
      </c>
      <c r="AC215" s="16">
        <v>0</v>
      </c>
      <c r="AD215" s="33">
        <v>0</v>
      </c>
      <c r="AE215" s="16">
        <v>0</v>
      </c>
      <c r="AF215" s="33">
        <v>0</v>
      </c>
      <c r="AG215" s="35">
        <v>0</v>
      </c>
    </row>
    <row r="216" spans="1:33" x14ac:dyDescent="0.25">
      <c r="A216" s="13"/>
      <c r="B216" s="31" t="s">
        <v>2</v>
      </c>
      <c r="C216" s="15" t="s">
        <v>509</v>
      </c>
      <c r="D216" s="15"/>
      <c r="E216" s="15" t="s">
        <v>510</v>
      </c>
      <c r="F216" s="15"/>
      <c r="G216" s="88">
        <f>SUM(Table14[[#This Row],[Focusing on Women’s Health]:[Coordinating Stroke Care to Promote Prevention and Cultivate Positive
Outcomes]])</f>
        <v>2</v>
      </c>
      <c r="H216" s="25"/>
      <c r="I216" s="16"/>
      <c r="J216" s="16"/>
      <c r="K216" s="16"/>
      <c r="L216" s="16"/>
      <c r="M216" s="26"/>
      <c r="N216" s="25"/>
      <c r="O216" s="26"/>
      <c r="P216" s="25">
        <v>1</v>
      </c>
      <c r="Q216" s="26">
        <v>0</v>
      </c>
      <c r="R216" s="13">
        <v>0</v>
      </c>
      <c r="S216" s="16">
        <v>0</v>
      </c>
      <c r="T216" s="16">
        <v>0</v>
      </c>
      <c r="U216" s="16">
        <v>0</v>
      </c>
      <c r="V216" s="17">
        <v>0</v>
      </c>
      <c r="W216" s="16">
        <v>0</v>
      </c>
      <c r="X216" s="13">
        <v>0</v>
      </c>
      <c r="Y216" s="33">
        <v>0</v>
      </c>
      <c r="Z216" s="33">
        <v>0</v>
      </c>
      <c r="AA216" s="16">
        <v>0</v>
      </c>
      <c r="AB216" s="16">
        <v>0</v>
      </c>
      <c r="AC216" s="16">
        <v>0</v>
      </c>
      <c r="AD216" s="33">
        <v>1</v>
      </c>
      <c r="AE216" s="16">
        <v>0</v>
      </c>
      <c r="AF216" s="33">
        <v>1</v>
      </c>
      <c r="AG216" s="35">
        <v>0</v>
      </c>
    </row>
    <row r="217" spans="1:33" x14ac:dyDescent="0.25">
      <c r="A217" s="13" t="s">
        <v>290</v>
      </c>
      <c r="B217" s="41" t="s">
        <v>2</v>
      </c>
      <c r="C217" s="36" t="s">
        <v>511</v>
      </c>
      <c r="D217" s="36"/>
      <c r="E217" s="36" t="s">
        <v>512</v>
      </c>
      <c r="F217" s="15"/>
      <c r="G217" s="88">
        <f>SUM(Table14[[#This Row],[Focusing on Women’s Health]:[Coordinating Stroke Care to Promote Prevention and Cultivate Positive
Outcomes]])</f>
        <v>1</v>
      </c>
      <c r="H217" s="25"/>
      <c r="I217" s="16"/>
      <c r="J217" s="16"/>
      <c r="K217" s="16"/>
      <c r="L217" s="16"/>
      <c r="M217" s="26"/>
      <c r="N217" s="25"/>
      <c r="O217" s="26"/>
      <c r="P217" s="25">
        <v>1</v>
      </c>
      <c r="Q217" s="26">
        <v>0</v>
      </c>
      <c r="R217" s="13">
        <v>0</v>
      </c>
      <c r="S217" s="16">
        <v>0</v>
      </c>
      <c r="T217" s="16">
        <v>0</v>
      </c>
      <c r="U217" s="16">
        <v>0</v>
      </c>
      <c r="V217" s="17">
        <v>0</v>
      </c>
      <c r="W217" s="16">
        <v>0</v>
      </c>
      <c r="X217" s="44">
        <v>1</v>
      </c>
      <c r="Y217" s="33">
        <v>0</v>
      </c>
      <c r="Z217" s="33">
        <v>0</v>
      </c>
      <c r="AA217" s="16">
        <v>0</v>
      </c>
      <c r="AB217" s="16">
        <v>0</v>
      </c>
      <c r="AC217" s="16">
        <v>0</v>
      </c>
      <c r="AD217" s="33">
        <v>0</v>
      </c>
      <c r="AE217" s="16">
        <v>0</v>
      </c>
      <c r="AF217" s="33">
        <v>0</v>
      </c>
      <c r="AG217" s="35">
        <v>0</v>
      </c>
    </row>
    <row r="218" spans="1:33" x14ac:dyDescent="0.25">
      <c r="A218" s="13"/>
      <c r="B218" s="31" t="s">
        <v>2</v>
      </c>
      <c r="C218" s="15" t="s">
        <v>513</v>
      </c>
      <c r="D218" s="15"/>
      <c r="E218" s="15" t="s">
        <v>514</v>
      </c>
      <c r="F218" s="15"/>
      <c r="G218" s="88">
        <f>SUM(Table14[[#This Row],[Focusing on Women’s Health]:[Coordinating Stroke Care to Promote Prevention and Cultivate Positive
Outcomes]])</f>
        <v>1</v>
      </c>
      <c r="H218" s="25"/>
      <c r="I218" s="16"/>
      <c r="J218" s="16"/>
      <c r="K218" s="16"/>
      <c r="L218" s="16"/>
      <c r="M218" s="26"/>
      <c r="N218" s="25"/>
      <c r="O218" s="26"/>
      <c r="P218" s="25">
        <v>1</v>
      </c>
      <c r="Q218" s="26">
        <v>0</v>
      </c>
      <c r="R218" s="13">
        <v>0</v>
      </c>
      <c r="S218" s="16">
        <v>0</v>
      </c>
      <c r="T218" s="16">
        <v>0</v>
      </c>
      <c r="U218" s="16">
        <v>0</v>
      </c>
      <c r="V218" s="17">
        <v>0</v>
      </c>
      <c r="W218" s="16">
        <v>0</v>
      </c>
      <c r="X218" s="13">
        <v>0</v>
      </c>
      <c r="Y218" s="33">
        <v>0</v>
      </c>
      <c r="Z218" s="33">
        <v>0</v>
      </c>
      <c r="AA218" s="16">
        <v>0</v>
      </c>
      <c r="AB218" s="16">
        <v>0</v>
      </c>
      <c r="AC218" s="16">
        <v>0</v>
      </c>
      <c r="AD218" s="33">
        <v>1</v>
      </c>
      <c r="AE218" s="16">
        <v>0</v>
      </c>
      <c r="AF218" s="33">
        <v>0</v>
      </c>
      <c r="AG218" s="35">
        <v>0</v>
      </c>
    </row>
    <row r="219" spans="1:33" x14ac:dyDescent="0.25">
      <c r="A219" s="13"/>
      <c r="B219" s="31" t="s">
        <v>2</v>
      </c>
      <c r="C219" s="15" t="s">
        <v>515</v>
      </c>
      <c r="D219" s="15"/>
      <c r="E219" s="15" t="s">
        <v>516</v>
      </c>
      <c r="F219" s="15"/>
      <c r="G219" s="88">
        <f>SUM(Table14[[#This Row],[Focusing on Women’s Health]:[Coordinating Stroke Care to Promote Prevention and Cultivate Positive
Outcomes]])</f>
        <v>4</v>
      </c>
      <c r="H219" s="29"/>
      <c r="I219" s="18"/>
      <c r="J219" s="18"/>
      <c r="K219" s="18"/>
      <c r="L219" s="18"/>
      <c r="M219" s="60"/>
      <c r="N219" s="29"/>
      <c r="O219" s="60"/>
      <c r="P219" s="25">
        <v>1</v>
      </c>
      <c r="Q219" s="26">
        <v>0</v>
      </c>
      <c r="R219" s="13">
        <v>0</v>
      </c>
      <c r="S219" s="16">
        <v>0</v>
      </c>
      <c r="T219" s="16">
        <v>0</v>
      </c>
      <c r="U219" s="16">
        <v>0</v>
      </c>
      <c r="V219" s="17">
        <v>1</v>
      </c>
      <c r="W219" s="16">
        <v>0</v>
      </c>
      <c r="X219" s="13">
        <v>1</v>
      </c>
      <c r="Y219" s="33">
        <v>1</v>
      </c>
      <c r="Z219" s="33">
        <v>0</v>
      </c>
      <c r="AA219" s="16">
        <v>0</v>
      </c>
      <c r="AB219" s="16">
        <v>0</v>
      </c>
      <c r="AC219" s="16">
        <v>0</v>
      </c>
      <c r="AD219" s="33">
        <v>0</v>
      </c>
      <c r="AE219" s="16">
        <v>0</v>
      </c>
      <c r="AF219" s="33">
        <v>1</v>
      </c>
      <c r="AG219" s="35">
        <v>0</v>
      </c>
    </row>
    <row r="220" spans="1:33" x14ac:dyDescent="0.25">
      <c r="A220" s="13"/>
      <c r="B220" s="31" t="s">
        <v>2</v>
      </c>
      <c r="C220" s="15" t="s">
        <v>517</v>
      </c>
      <c r="D220" s="15"/>
      <c r="E220" s="15" t="s">
        <v>518</v>
      </c>
      <c r="F220" s="15"/>
      <c r="G220" s="88">
        <f>SUM(Table14[[#This Row],[Focusing on Women’s Health]:[Coordinating Stroke Care to Promote Prevention and Cultivate Positive
Outcomes]])</f>
        <v>1</v>
      </c>
      <c r="H220" s="25"/>
      <c r="I220" s="16"/>
      <c r="J220" s="16"/>
      <c r="K220" s="16"/>
      <c r="L220" s="16"/>
      <c r="M220" s="26"/>
      <c r="N220" s="25"/>
      <c r="O220" s="26"/>
      <c r="P220" s="25">
        <v>1</v>
      </c>
      <c r="Q220" s="26">
        <v>0</v>
      </c>
      <c r="R220" s="13">
        <v>0</v>
      </c>
      <c r="S220" s="16">
        <v>0</v>
      </c>
      <c r="T220" s="16">
        <v>0</v>
      </c>
      <c r="U220" s="16">
        <v>0</v>
      </c>
      <c r="V220" s="17">
        <v>0</v>
      </c>
      <c r="W220" s="16">
        <v>0</v>
      </c>
      <c r="X220" s="13">
        <v>0</v>
      </c>
      <c r="Y220" s="33">
        <v>0</v>
      </c>
      <c r="Z220" s="33">
        <v>0</v>
      </c>
      <c r="AA220" s="16">
        <v>0</v>
      </c>
      <c r="AB220" s="16">
        <v>0</v>
      </c>
      <c r="AC220" s="16">
        <v>0</v>
      </c>
      <c r="AD220" s="33">
        <v>0</v>
      </c>
      <c r="AE220" s="16">
        <v>1</v>
      </c>
      <c r="AF220" s="33">
        <v>0</v>
      </c>
      <c r="AG220" s="35">
        <v>0</v>
      </c>
    </row>
    <row r="221" spans="1:33" x14ac:dyDescent="0.25">
      <c r="A221" s="13"/>
      <c r="B221" s="31" t="s">
        <v>2</v>
      </c>
      <c r="C221" s="15" t="s">
        <v>519</v>
      </c>
      <c r="D221" s="15"/>
      <c r="E221" s="15" t="s">
        <v>520</v>
      </c>
      <c r="F221" s="15"/>
      <c r="G221" s="88">
        <f>SUM(Table14[[#This Row],[Focusing on Women’s Health]:[Coordinating Stroke Care to Promote Prevention and Cultivate Positive
Outcomes]])</f>
        <v>3</v>
      </c>
      <c r="H221" s="25"/>
      <c r="I221" s="16"/>
      <c r="J221" s="16"/>
      <c r="K221" s="16"/>
      <c r="L221" s="16"/>
      <c r="M221" s="26"/>
      <c r="N221" s="25"/>
      <c r="O221" s="26"/>
      <c r="P221" s="25">
        <v>1</v>
      </c>
      <c r="Q221" s="26">
        <v>0</v>
      </c>
      <c r="R221" s="13">
        <v>0</v>
      </c>
      <c r="S221" s="16">
        <v>0</v>
      </c>
      <c r="T221" s="16">
        <v>0</v>
      </c>
      <c r="U221" s="16">
        <v>0</v>
      </c>
      <c r="V221" s="17">
        <v>1</v>
      </c>
      <c r="W221" s="16">
        <v>0</v>
      </c>
      <c r="X221" s="13">
        <v>0</v>
      </c>
      <c r="Y221" s="33">
        <v>0</v>
      </c>
      <c r="Z221" s="33">
        <v>1</v>
      </c>
      <c r="AA221" s="16">
        <v>1</v>
      </c>
      <c r="AB221" s="16">
        <v>0</v>
      </c>
      <c r="AC221" s="16">
        <v>0</v>
      </c>
      <c r="AD221" s="33">
        <v>0</v>
      </c>
      <c r="AE221" s="16">
        <v>0</v>
      </c>
      <c r="AF221" s="33">
        <v>0</v>
      </c>
      <c r="AG221" s="35">
        <v>0</v>
      </c>
    </row>
    <row r="222" spans="1:33" x14ac:dyDescent="0.25">
      <c r="A222" s="13"/>
      <c r="B222" s="31" t="s">
        <v>2</v>
      </c>
      <c r="C222" s="15" t="s">
        <v>521</v>
      </c>
      <c r="D222" s="15"/>
      <c r="E222" s="15" t="s">
        <v>522</v>
      </c>
      <c r="F222" s="15"/>
      <c r="G222" s="88">
        <f>SUM(Table14[[#This Row],[Focusing on Women’s Health]:[Coordinating Stroke Care to Promote Prevention and Cultivate Positive
Outcomes]])</f>
        <v>1</v>
      </c>
      <c r="H222" s="25"/>
      <c r="I222" s="16"/>
      <c r="J222" s="16"/>
      <c r="K222" s="16"/>
      <c r="L222" s="16"/>
      <c r="M222" s="26"/>
      <c r="N222" s="25"/>
      <c r="O222" s="26"/>
      <c r="P222" s="25">
        <v>1</v>
      </c>
      <c r="Q222" s="26">
        <v>0</v>
      </c>
      <c r="R222" s="13">
        <v>0</v>
      </c>
      <c r="S222" s="16">
        <v>0</v>
      </c>
      <c r="T222" s="16">
        <v>0</v>
      </c>
      <c r="U222" s="16">
        <v>0</v>
      </c>
      <c r="V222" s="17">
        <v>0</v>
      </c>
      <c r="W222" s="16">
        <v>0</v>
      </c>
      <c r="X222" s="13">
        <v>0</v>
      </c>
      <c r="Y222" s="33">
        <v>0</v>
      </c>
      <c r="Z222" s="33">
        <v>0</v>
      </c>
      <c r="AA222" s="16">
        <v>0</v>
      </c>
      <c r="AB222" s="16">
        <v>0</v>
      </c>
      <c r="AC222" s="16">
        <v>0</v>
      </c>
      <c r="AD222" s="33">
        <v>0</v>
      </c>
      <c r="AE222" s="16">
        <v>1</v>
      </c>
      <c r="AF222" s="33">
        <v>0</v>
      </c>
      <c r="AG222" s="35">
        <v>0</v>
      </c>
    </row>
    <row r="223" spans="1:33" x14ac:dyDescent="0.25">
      <c r="A223" s="13"/>
      <c r="B223" s="14" t="s">
        <v>2</v>
      </c>
      <c r="C223" s="15" t="s">
        <v>523</v>
      </c>
      <c r="D223" s="15"/>
      <c r="E223" s="15" t="s">
        <v>524</v>
      </c>
      <c r="F223" s="15"/>
      <c r="G223" s="88">
        <f>SUM(Table14[[#This Row],[Focusing on Women’s Health]:[Coordinating Stroke Care to Promote Prevention and Cultivate Positive
Outcomes]])</f>
        <v>2</v>
      </c>
      <c r="H223" s="25"/>
      <c r="I223" s="16"/>
      <c r="J223" s="16"/>
      <c r="K223" s="16"/>
      <c r="L223" s="16"/>
      <c r="M223" s="26"/>
      <c r="N223" s="25"/>
      <c r="O223" s="26"/>
      <c r="P223" s="25">
        <v>1</v>
      </c>
      <c r="Q223" s="26">
        <v>0</v>
      </c>
      <c r="R223" s="13">
        <v>0</v>
      </c>
      <c r="S223" s="16">
        <v>0</v>
      </c>
      <c r="T223" s="16">
        <v>0</v>
      </c>
      <c r="U223" s="16">
        <v>0</v>
      </c>
      <c r="V223" s="17">
        <v>0</v>
      </c>
      <c r="W223" s="16">
        <v>0</v>
      </c>
      <c r="X223" s="44">
        <v>1</v>
      </c>
      <c r="Y223" s="33">
        <v>0</v>
      </c>
      <c r="Z223" s="33">
        <v>0</v>
      </c>
      <c r="AA223" s="16">
        <v>0</v>
      </c>
      <c r="AB223" s="16">
        <v>0</v>
      </c>
      <c r="AC223" s="16">
        <v>1</v>
      </c>
      <c r="AD223" s="33">
        <v>0</v>
      </c>
      <c r="AE223" s="16">
        <v>0</v>
      </c>
      <c r="AF223" s="33">
        <v>0</v>
      </c>
      <c r="AG223" s="35">
        <v>0</v>
      </c>
    </row>
    <row r="224" spans="1:33" x14ac:dyDescent="0.25">
      <c r="A224" s="13"/>
      <c r="B224" s="14" t="s">
        <v>2</v>
      </c>
      <c r="C224" s="15" t="s">
        <v>525</v>
      </c>
      <c r="D224" s="15"/>
      <c r="E224" s="15" t="s">
        <v>526</v>
      </c>
      <c r="F224" s="15"/>
      <c r="G224" s="88">
        <f>SUM(Table14[[#This Row],[Focusing on Women’s Health]:[Coordinating Stroke Care to Promote Prevention and Cultivate Positive
Outcomes]])</f>
        <v>1</v>
      </c>
      <c r="H224" s="25"/>
      <c r="I224" s="16"/>
      <c r="J224" s="16"/>
      <c r="K224" s="16"/>
      <c r="L224" s="16"/>
      <c r="M224" s="26"/>
      <c r="N224" s="25"/>
      <c r="O224" s="26"/>
      <c r="P224" s="25">
        <v>1</v>
      </c>
      <c r="Q224" s="26">
        <v>0</v>
      </c>
      <c r="R224" s="13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3">
        <v>0</v>
      </c>
      <c r="Y224" s="33">
        <v>0</v>
      </c>
      <c r="Z224" s="33">
        <v>0</v>
      </c>
      <c r="AA224" s="16">
        <v>0</v>
      </c>
      <c r="AB224" s="16">
        <v>1</v>
      </c>
      <c r="AC224" s="16">
        <v>0</v>
      </c>
      <c r="AD224" s="33">
        <v>0</v>
      </c>
      <c r="AE224" s="16">
        <v>0</v>
      </c>
      <c r="AF224" s="33">
        <v>0</v>
      </c>
      <c r="AG224" s="35">
        <v>0</v>
      </c>
    </row>
    <row r="225" spans="1:33" x14ac:dyDescent="0.25">
      <c r="A225" s="13" t="s">
        <v>405</v>
      </c>
      <c r="B225" s="14" t="s">
        <v>2</v>
      </c>
      <c r="C225" s="15" t="s">
        <v>527</v>
      </c>
      <c r="D225" s="15"/>
      <c r="E225" s="15" t="s">
        <v>528</v>
      </c>
      <c r="F225" s="15"/>
      <c r="G225" s="88">
        <f>SUM(Table14[[#This Row],[Focusing on Women’s Health]:[Coordinating Stroke Care to Promote Prevention and Cultivate Positive
Outcomes]])</f>
        <v>5</v>
      </c>
      <c r="H225" s="25"/>
      <c r="I225" s="16"/>
      <c r="J225" s="16"/>
      <c r="K225" s="16"/>
      <c r="L225" s="16"/>
      <c r="M225" s="26"/>
      <c r="N225" s="25"/>
      <c r="O225" s="26"/>
      <c r="P225" s="25">
        <v>1</v>
      </c>
      <c r="Q225" s="26">
        <v>0</v>
      </c>
      <c r="R225" s="13">
        <v>0</v>
      </c>
      <c r="S225" s="16">
        <v>1</v>
      </c>
      <c r="T225" s="16">
        <v>0</v>
      </c>
      <c r="U225" s="16">
        <v>0</v>
      </c>
      <c r="V225" s="16">
        <v>0</v>
      </c>
      <c r="W225" s="16">
        <v>0</v>
      </c>
      <c r="X225" s="13">
        <v>0</v>
      </c>
      <c r="Y225" s="33">
        <v>0</v>
      </c>
      <c r="Z225" s="33">
        <v>0</v>
      </c>
      <c r="AA225" s="16">
        <v>0</v>
      </c>
      <c r="AB225" s="16">
        <v>1</v>
      </c>
      <c r="AC225" s="16">
        <v>0</v>
      </c>
      <c r="AD225" s="33">
        <v>1</v>
      </c>
      <c r="AE225" s="16">
        <v>1</v>
      </c>
      <c r="AF225" s="33">
        <v>1</v>
      </c>
      <c r="AG225" s="35">
        <v>0</v>
      </c>
    </row>
    <row r="226" spans="1:33" x14ac:dyDescent="0.25">
      <c r="A226" s="13"/>
      <c r="B226" s="37" t="s">
        <v>2</v>
      </c>
      <c r="C226" s="36" t="s">
        <v>529</v>
      </c>
      <c r="D226" s="36"/>
      <c r="E226" s="36" t="s">
        <v>530</v>
      </c>
      <c r="F226" s="15"/>
      <c r="G226" s="88">
        <f>SUM(Table14[[#This Row],[Focusing on Women’s Health]:[Coordinating Stroke Care to Promote Prevention and Cultivate Positive
Outcomes]])</f>
        <v>1</v>
      </c>
      <c r="H226" s="25"/>
      <c r="I226" s="16"/>
      <c r="J226" s="16"/>
      <c r="K226" s="16"/>
      <c r="L226" s="16"/>
      <c r="M226" s="26"/>
      <c r="N226" s="25"/>
      <c r="O226" s="26"/>
      <c r="P226" s="25">
        <v>0</v>
      </c>
      <c r="Q226" s="26">
        <v>1</v>
      </c>
      <c r="R226" s="13">
        <v>0</v>
      </c>
      <c r="S226" s="16">
        <v>0</v>
      </c>
      <c r="T226" s="16">
        <v>1</v>
      </c>
      <c r="U226" s="16">
        <v>0</v>
      </c>
      <c r="V226" s="16">
        <v>0</v>
      </c>
      <c r="W226" s="16">
        <v>0</v>
      </c>
      <c r="X226" s="13">
        <v>0</v>
      </c>
      <c r="Y226" s="33">
        <v>0</v>
      </c>
      <c r="Z226" s="33">
        <v>0</v>
      </c>
      <c r="AA226" s="16">
        <v>0</v>
      </c>
      <c r="AB226" s="16">
        <v>0</v>
      </c>
      <c r="AC226" s="16">
        <v>0</v>
      </c>
      <c r="AD226" s="33">
        <v>0</v>
      </c>
      <c r="AE226" s="16">
        <v>0</v>
      </c>
      <c r="AF226" s="33">
        <v>0</v>
      </c>
      <c r="AG226" s="35">
        <v>0</v>
      </c>
    </row>
    <row r="227" spans="1:33" ht="30" x14ac:dyDescent="0.25">
      <c r="A227" s="13"/>
      <c r="B227" s="37" t="s">
        <v>2</v>
      </c>
      <c r="C227" s="36" t="s">
        <v>531</v>
      </c>
      <c r="D227" s="36"/>
      <c r="E227" s="36" t="s">
        <v>532</v>
      </c>
      <c r="F227" s="15"/>
      <c r="G227" s="88">
        <f>SUM(Table14[[#This Row],[Focusing on Women’s Health]:[Coordinating Stroke Care to Promote Prevention and Cultivate Positive
Outcomes]])</f>
        <v>2</v>
      </c>
      <c r="H227" s="25"/>
      <c r="I227" s="16"/>
      <c r="J227" s="16"/>
      <c r="K227" s="16"/>
      <c r="L227" s="16"/>
      <c r="M227" s="26"/>
      <c r="N227" s="25"/>
      <c r="O227" s="26"/>
      <c r="P227" s="25">
        <v>0</v>
      </c>
      <c r="Q227" s="26">
        <v>1</v>
      </c>
      <c r="R227" s="13">
        <v>0</v>
      </c>
      <c r="S227" s="16">
        <v>0</v>
      </c>
      <c r="T227" s="16">
        <v>1</v>
      </c>
      <c r="U227" s="16">
        <v>1</v>
      </c>
      <c r="V227" s="17">
        <v>0</v>
      </c>
      <c r="W227" s="16">
        <v>0</v>
      </c>
      <c r="X227" s="13">
        <v>0</v>
      </c>
      <c r="Y227" s="33">
        <v>0</v>
      </c>
      <c r="Z227" s="33">
        <v>0</v>
      </c>
      <c r="AA227" s="16">
        <v>0</v>
      </c>
      <c r="AB227" s="16">
        <v>0</v>
      </c>
      <c r="AC227" s="16">
        <v>0</v>
      </c>
      <c r="AD227" s="33">
        <v>0</v>
      </c>
      <c r="AE227" s="16">
        <v>0</v>
      </c>
      <c r="AF227" s="33">
        <v>0</v>
      </c>
      <c r="AG227" s="35">
        <v>0</v>
      </c>
    </row>
    <row r="228" spans="1:33" x14ac:dyDescent="0.25">
      <c r="A228" s="13"/>
      <c r="B228" s="14" t="s">
        <v>533</v>
      </c>
      <c r="C228" s="15" t="s">
        <v>534</v>
      </c>
      <c r="D228" s="15"/>
      <c r="E228" s="15" t="s">
        <v>535</v>
      </c>
      <c r="F228" s="15"/>
      <c r="G228" s="88">
        <f>SUM(Table14[[#This Row],[Focusing on Women’s Health]:[Coordinating Stroke Care to Promote Prevention and Cultivate Positive
Outcomes]])</f>
        <v>1</v>
      </c>
      <c r="H228" s="25"/>
      <c r="I228" s="16"/>
      <c r="J228" s="16"/>
      <c r="K228" s="16"/>
      <c r="L228" s="16"/>
      <c r="M228" s="26"/>
      <c r="N228" s="25"/>
      <c r="O228" s="26"/>
      <c r="P228" s="25"/>
      <c r="Q228" s="26"/>
      <c r="R228" s="13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3">
        <v>0</v>
      </c>
      <c r="Y228" s="33">
        <v>1</v>
      </c>
      <c r="Z228" s="33">
        <v>0</v>
      </c>
      <c r="AA228" s="16">
        <v>0</v>
      </c>
      <c r="AB228" s="16">
        <v>0</v>
      </c>
      <c r="AC228" s="16">
        <v>0</v>
      </c>
      <c r="AD228" s="33">
        <v>0</v>
      </c>
      <c r="AE228" s="16">
        <v>0</v>
      </c>
      <c r="AF228" s="33">
        <v>0</v>
      </c>
      <c r="AG228" s="35">
        <v>0</v>
      </c>
    </row>
    <row r="229" spans="1:33" x14ac:dyDescent="0.25">
      <c r="A229" s="13"/>
      <c r="B229" s="14" t="s">
        <v>533</v>
      </c>
      <c r="C229" s="15" t="s">
        <v>536</v>
      </c>
      <c r="D229" s="15"/>
      <c r="E229" s="15" t="s">
        <v>537</v>
      </c>
      <c r="F229" s="15"/>
      <c r="G229" s="88">
        <f>SUM(Table14[[#This Row],[Focusing on Women’s Health]:[Coordinating Stroke Care to Promote Prevention and Cultivate Positive
Outcomes]])</f>
        <v>1</v>
      </c>
      <c r="H229" s="25"/>
      <c r="I229" s="16"/>
      <c r="J229" s="16"/>
      <c r="K229" s="16"/>
      <c r="L229" s="16"/>
      <c r="M229" s="26"/>
      <c r="N229" s="25"/>
      <c r="O229" s="26"/>
      <c r="P229" s="25"/>
      <c r="Q229" s="26"/>
      <c r="R229" s="13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3">
        <v>0</v>
      </c>
      <c r="Y229" s="33">
        <v>0</v>
      </c>
      <c r="Z229" s="33">
        <v>0</v>
      </c>
      <c r="AA229" s="16">
        <v>0</v>
      </c>
      <c r="AB229" s="16">
        <v>1</v>
      </c>
      <c r="AC229" s="16">
        <v>0</v>
      </c>
      <c r="AD229" s="33">
        <v>0</v>
      </c>
      <c r="AE229" s="16">
        <v>0</v>
      </c>
      <c r="AF229" s="33">
        <v>0</v>
      </c>
      <c r="AG229" s="35">
        <v>0</v>
      </c>
    </row>
    <row r="230" spans="1:33" x14ac:dyDescent="0.25">
      <c r="A230" s="13"/>
      <c r="B230" s="14" t="s">
        <v>533</v>
      </c>
      <c r="C230" s="15" t="s">
        <v>538</v>
      </c>
      <c r="D230" s="15"/>
      <c r="E230" s="15" t="s">
        <v>539</v>
      </c>
      <c r="F230" s="15"/>
      <c r="G230" s="88">
        <f>SUM(Table14[[#This Row],[Focusing on Women’s Health]:[Coordinating Stroke Care to Promote Prevention and Cultivate Positive
Outcomes]])</f>
        <v>1</v>
      </c>
      <c r="H230" s="25"/>
      <c r="I230" s="16"/>
      <c r="J230" s="16"/>
      <c r="K230" s="16"/>
      <c r="L230" s="16"/>
      <c r="M230" s="26"/>
      <c r="N230" s="25"/>
      <c r="O230" s="26"/>
      <c r="P230" s="25"/>
      <c r="Q230" s="26"/>
      <c r="R230" s="13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3">
        <v>0</v>
      </c>
      <c r="Y230" s="33">
        <v>0</v>
      </c>
      <c r="Z230" s="33">
        <v>0</v>
      </c>
      <c r="AA230" s="16">
        <v>0</v>
      </c>
      <c r="AB230" s="16">
        <v>0</v>
      </c>
      <c r="AC230" s="16">
        <v>0</v>
      </c>
      <c r="AD230" s="33">
        <v>0</v>
      </c>
      <c r="AE230" s="16">
        <v>0</v>
      </c>
      <c r="AF230" s="33">
        <v>0</v>
      </c>
      <c r="AG230" s="35">
        <v>1</v>
      </c>
    </row>
    <row r="231" spans="1:33" x14ac:dyDescent="0.25">
      <c r="A231" s="13"/>
      <c r="B231" s="14" t="s">
        <v>533</v>
      </c>
      <c r="C231" s="15" t="s">
        <v>540</v>
      </c>
      <c r="D231" s="15"/>
      <c r="E231" s="15" t="s">
        <v>541</v>
      </c>
      <c r="F231" s="15"/>
      <c r="G231" s="88">
        <f>SUM(Table14[[#This Row],[Focusing on Women’s Health]:[Coordinating Stroke Care to Promote Prevention and Cultivate Positive
Outcomes]])</f>
        <v>1</v>
      </c>
      <c r="H231" s="25"/>
      <c r="I231" s="16"/>
      <c r="J231" s="16"/>
      <c r="K231" s="16"/>
      <c r="L231" s="16"/>
      <c r="M231" s="26"/>
      <c r="N231" s="25"/>
      <c r="O231" s="26"/>
      <c r="P231" s="25"/>
      <c r="Q231" s="26"/>
      <c r="R231" s="13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3">
        <v>0</v>
      </c>
      <c r="Y231" s="33">
        <v>0</v>
      </c>
      <c r="Z231" s="33">
        <v>0</v>
      </c>
      <c r="AA231" s="16">
        <v>0</v>
      </c>
      <c r="AB231" s="16">
        <v>0</v>
      </c>
      <c r="AC231" s="16">
        <v>0</v>
      </c>
      <c r="AD231" s="33">
        <v>0</v>
      </c>
      <c r="AE231" s="16">
        <v>1</v>
      </c>
      <c r="AF231" s="33">
        <v>0</v>
      </c>
      <c r="AG231" s="35">
        <v>0</v>
      </c>
    </row>
    <row r="232" spans="1:33" x14ac:dyDescent="0.25">
      <c r="A232" s="13"/>
      <c r="B232" s="14" t="s">
        <v>533</v>
      </c>
      <c r="C232" s="15" t="s">
        <v>542</v>
      </c>
      <c r="D232" s="15"/>
      <c r="E232" s="15" t="s">
        <v>543</v>
      </c>
      <c r="F232" s="15"/>
      <c r="G232" s="88">
        <f>SUM(Table14[[#This Row],[Focusing on Women’s Health]:[Coordinating Stroke Care to Promote Prevention and Cultivate Positive
Outcomes]])</f>
        <v>1</v>
      </c>
      <c r="H232" s="25"/>
      <c r="I232" s="16"/>
      <c r="J232" s="16"/>
      <c r="K232" s="16"/>
      <c r="L232" s="16"/>
      <c r="M232" s="26"/>
      <c r="N232" s="25"/>
      <c r="O232" s="26"/>
      <c r="P232" s="25"/>
      <c r="Q232" s="26"/>
      <c r="R232" s="13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3">
        <v>0</v>
      </c>
      <c r="Y232" s="33">
        <v>0</v>
      </c>
      <c r="Z232" s="33">
        <v>0</v>
      </c>
      <c r="AA232" s="16">
        <v>0</v>
      </c>
      <c r="AB232" s="16">
        <v>0</v>
      </c>
      <c r="AC232" s="16">
        <v>0</v>
      </c>
      <c r="AD232" s="33">
        <v>0</v>
      </c>
      <c r="AE232" s="16">
        <v>1</v>
      </c>
      <c r="AF232" s="33">
        <v>0</v>
      </c>
      <c r="AG232" s="35">
        <v>0</v>
      </c>
    </row>
    <row r="233" spans="1:33" x14ac:dyDescent="0.25">
      <c r="A233" s="13"/>
      <c r="B233" s="14" t="s">
        <v>533</v>
      </c>
      <c r="C233" s="15" t="s">
        <v>544</v>
      </c>
      <c r="D233" s="15"/>
      <c r="E233" s="15" t="s">
        <v>545</v>
      </c>
      <c r="F233" s="15"/>
      <c r="G233" s="88">
        <f>SUM(Table14[[#This Row],[Focusing on Women’s Health]:[Coordinating Stroke Care to Promote Prevention and Cultivate Positive
Outcomes]])</f>
        <v>1</v>
      </c>
      <c r="H233" s="25"/>
      <c r="I233" s="16"/>
      <c r="J233" s="16"/>
      <c r="K233" s="16"/>
      <c r="L233" s="16"/>
      <c r="M233" s="26"/>
      <c r="N233" s="25"/>
      <c r="O233" s="26"/>
      <c r="P233" s="25"/>
      <c r="Q233" s="26"/>
      <c r="R233" s="13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3">
        <v>0</v>
      </c>
      <c r="Y233" s="33">
        <v>0</v>
      </c>
      <c r="Z233" s="33">
        <v>0</v>
      </c>
      <c r="AA233" s="16">
        <v>0</v>
      </c>
      <c r="AB233" s="16">
        <v>1</v>
      </c>
      <c r="AC233" s="16">
        <v>0</v>
      </c>
      <c r="AD233" s="33">
        <v>0</v>
      </c>
      <c r="AE233" s="16">
        <v>0</v>
      </c>
      <c r="AF233" s="33">
        <v>0</v>
      </c>
      <c r="AG233" s="35">
        <v>0</v>
      </c>
    </row>
    <row r="234" spans="1:33" x14ac:dyDescent="0.25">
      <c r="A234" s="13"/>
      <c r="B234" s="14" t="s">
        <v>533</v>
      </c>
      <c r="C234" s="15" t="s">
        <v>546</v>
      </c>
      <c r="D234" s="15"/>
      <c r="E234" s="15" t="s">
        <v>547</v>
      </c>
      <c r="F234" s="15"/>
      <c r="G234" s="88">
        <f>SUM(Table14[[#This Row],[Focusing on Women’s Health]:[Coordinating Stroke Care to Promote Prevention and Cultivate Positive
Outcomes]])</f>
        <v>7</v>
      </c>
      <c r="H234" s="25"/>
      <c r="I234" s="16"/>
      <c r="J234" s="16"/>
      <c r="K234" s="16"/>
      <c r="L234" s="16"/>
      <c r="M234" s="26"/>
      <c r="N234" s="25"/>
      <c r="O234" s="26"/>
      <c r="P234" s="25"/>
      <c r="Q234" s="26"/>
      <c r="R234" s="13">
        <v>1</v>
      </c>
      <c r="S234" s="16">
        <v>1</v>
      </c>
      <c r="T234" s="16">
        <v>0</v>
      </c>
      <c r="U234" s="16">
        <v>1</v>
      </c>
      <c r="V234" s="16">
        <v>0</v>
      </c>
      <c r="W234" s="16">
        <v>0</v>
      </c>
      <c r="X234" s="13">
        <v>0</v>
      </c>
      <c r="Y234" s="33">
        <v>0</v>
      </c>
      <c r="Z234" s="33">
        <v>1</v>
      </c>
      <c r="AA234" s="16">
        <v>1</v>
      </c>
      <c r="AB234" s="43">
        <v>1</v>
      </c>
      <c r="AC234" s="16">
        <v>0</v>
      </c>
      <c r="AD234" s="47">
        <v>0</v>
      </c>
      <c r="AE234" s="16">
        <v>0</v>
      </c>
      <c r="AF234" s="33">
        <v>1</v>
      </c>
      <c r="AG234" s="35">
        <v>0</v>
      </c>
    </row>
    <row r="235" spans="1:33" x14ac:dyDescent="0.25">
      <c r="A235" s="13"/>
      <c r="B235" s="14" t="s">
        <v>533</v>
      </c>
      <c r="C235" s="15" t="s">
        <v>548</v>
      </c>
      <c r="D235" s="15"/>
      <c r="E235" s="15" t="s">
        <v>549</v>
      </c>
      <c r="F235" s="15"/>
      <c r="G235" s="88">
        <f>SUM(Table14[[#This Row],[Focusing on Women’s Health]:[Coordinating Stroke Care to Promote Prevention and Cultivate Positive
Outcomes]])</f>
        <v>7</v>
      </c>
      <c r="H235" s="29"/>
      <c r="I235" s="18"/>
      <c r="J235" s="18"/>
      <c r="K235" s="18"/>
      <c r="L235" s="18"/>
      <c r="M235" s="60"/>
      <c r="N235" s="29"/>
      <c r="O235" s="60"/>
      <c r="P235" s="29"/>
      <c r="Q235" s="60"/>
      <c r="R235" s="13">
        <v>1</v>
      </c>
      <c r="S235" s="16">
        <v>0</v>
      </c>
      <c r="T235" s="16">
        <v>1</v>
      </c>
      <c r="U235" s="16">
        <v>0</v>
      </c>
      <c r="V235" s="16">
        <v>0</v>
      </c>
      <c r="W235" s="16">
        <v>1</v>
      </c>
      <c r="X235" s="13">
        <v>1</v>
      </c>
      <c r="Y235" s="33">
        <v>1</v>
      </c>
      <c r="Z235" s="33">
        <v>0</v>
      </c>
      <c r="AA235" s="16">
        <v>0</v>
      </c>
      <c r="AB235" s="16">
        <v>1</v>
      </c>
      <c r="AC235" s="16">
        <v>1</v>
      </c>
      <c r="AD235" s="33">
        <v>0</v>
      </c>
      <c r="AE235" s="16">
        <v>0</v>
      </c>
      <c r="AF235" s="33">
        <v>0</v>
      </c>
      <c r="AG235" s="35">
        <v>0</v>
      </c>
    </row>
    <row r="236" spans="1:33" x14ac:dyDescent="0.25">
      <c r="A236" s="13" t="s">
        <v>550</v>
      </c>
      <c r="B236" s="37" t="s">
        <v>533</v>
      </c>
      <c r="C236" s="36"/>
      <c r="D236" s="36"/>
      <c r="E236" s="36" t="s">
        <v>551</v>
      </c>
      <c r="F236" s="15"/>
      <c r="G236" s="88">
        <f>SUM(Table14[[#This Row],[Focusing on Women’s Health]:[Coordinating Stroke Care to Promote Prevention and Cultivate Positive
Outcomes]])</f>
        <v>1</v>
      </c>
      <c r="H236" s="25"/>
      <c r="I236" s="16"/>
      <c r="J236" s="16"/>
      <c r="K236" s="16"/>
      <c r="L236" s="16"/>
      <c r="M236" s="26"/>
      <c r="N236" s="25"/>
      <c r="O236" s="26"/>
      <c r="P236" s="25"/>
      <c r="Q236" s="26"/>
      <c r="R236" s="13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3">
        <v>0</v>
      </c>
      <c r="Y236" s="33">
        <v>0</v>
      </c>
      <c r="Z236" s="33">
        <v>0</v>
      </c>
      <c r="AA236" s="16">
        <v>0</v>
      </c>
      <c r="AB236" s="16">
        <v>0</v>
      </c>
      <c r="AC236" s="16">
        <v>0</v>
      </c>
      <c r="AD236" s="47">
        <v>1</v>
      </c>
      <c r="AE236" s="16">
        <v>0</v>
      </c>
      <c r="AF236" s="33">
        <v>0</v>
      </c>
      <c r="AG236" s="35">
        <v>0</v>
      </c>
    </row>
    <row r="237" spans="1:33" x14ac:dyDescent="0.25">
      <c r="A237" s="13" t="s">
        <v>290</v>
      </c>
      <c r="B237" s="37" t="s">
        <v>533</v>
      </c>
      <c r="C237" s="36"/>
      <c r="D237" s="36"/>
      <c r="E237" s="36" t="s">
        <v>552</v>
      </c>
      <c r="F237" s="15"/>
      <c r="G237" s="88">
        <f>SUM(Table14[[#This Row],[Focusing on Women’s Health]:[Coordinating Stroke Care to Promote Prevention and Cultivate Positive
Outcomes]])</f>
        <v>1</v>
      </c>
      <c r="H237" s="25"/>
      <c r="I237" s="16"/>
      <c r="J237" s="16"/>
      <c r="K237" s="16"/>
      <c r="L237" s="16"/>
      <c r="M237" s="26"/>
      <c r="N237" s="25"/>
      <c r="O237" s="26"/>
      <c r="P237" s="25"/>
      <c r="Q237" s="26"/>
      <c r="R237" s="13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1</v>
      </c>
      <c r="X237" s="13">
        <v>0</v>
      </c>
      <c r="Y237" s="33">
        <v>0</v>
      </c>
      <c r="Z237" s="33">
        <v>0</v>
      </c>
      <c r="AA237" s="16">
        <v>0</v>
      </c>
      <c r="AB237" s="16">
        <v>0</v>
      </c>
      <c r="AC237" s="16">
        <v>0</v>
      </c>
      <c r="AD237" s="33">
        <v>0</v>
      </c>
      <c r="AE237" s="16">
        <v>0</v>
      </c>
      <c r="AF237" s="33">
        <v>0</v>
      </c>
      <c r="AG237" s="35">
        <v>0</v>
      </c>
    </row>
    <row r="238" spans="1:33" x14ac:dyDescent="0.25">
      <c r="A238" s="13" t="s">
        <v>290</v>
      </c>
      <c r="B238" s="37" t="s">
        <v>533</v>
      </c>
      <c r="C238" s="36"/>
      <c r="D238" s="36"/>
      <c r="E238" s="36" t="s">
        <v>553</v>
      </c>
      <c r="F238" s="15"/>
      <c r="G238" s="88">
        <f>SUM(Table14[[#This Row],[Focusing on Women’s Health]:[Coordinating Stroke Care to Promote Prevention and Cultivate Positive
Outcomes]])</f>
        <v>1</v>
      </c>
      <c r="H238" s="25"/>
      <c r="I238" s="16"/>
      <c r="J238" s="16"/>
      <c r="K238" s="16"/>
      <c r="L238" s="16"/>
      <c r="M238" s="26"/>
      <c r="N238" s="25"/>
      <c r="O238" s="26"/>
      <c r="P238" s="25"/>
      <c r="Q238" s="26"/>
      <c r="R238" s="13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1</v>
      </c>
      <c r="X238" s="13">
        <v>0</v>
      </c>
      <c r="Y238" s="33">
        <v>0</v>
      </c>
      <c r="Z238" s="33">
        <v>0</v>
      </c>
      <c r="AA238" s="16">
        <v>0</v>
      </c>
      <c r="AB238" s="16">
        <v>0</v>
      </c>
      <c r="AC238" s="16">
        <v>0</v>
      </c>
      <c r="AD238" s="33">
        <v>0</v>
      </c>
      <c r="AE238" s="16">
        <v>0</v>
      </c>
      <c r="AF238" s="33">
        <v>0</v>
      </c>
      <c r="AG238" s="35">
        <v>0</v>
      </c>
    </row>
    <row r="239" spans="1:33" x14ac:dyDescent="0.25">
      <c r="A239" s="30" t="s">
        <v>381</v>
      </c>
      <c r="B239" s="37" t="s">
        <v>533</v>
      </c>
      <c r="C239" s="40"/>
      <c r="D239" s="40"/>
      <c r="E239" s="40" t="s">
        <v>554</v>
      </c>
      <c r="F239" s="32"/>
      <c r="G239" s="89">
        <f>SUM(Table14[[#This Row],[Focusing on Women’s Health]:[Coordinating Stroke Care to Promote Prevention and Cultivate Positive
Outcomes]])</f>
        <v>1</v>
      </c>
      <c r="H239" s="34"/>
      <c r="I239" s="33"/>
      <c r="J239" s="33"/>
      <c r="K239" s="33"/>
      <c r="L239" s="33"/>
      <c r="M239" s="61"/>
      <c r="N239" s="34"/>
      <c r="O239" s="61"/>
      <c r="P239" s="34"/>
      <c r="Q239" s="61"/>
      <c r="R239" s="13">
        <v>0</v>
      </c>
      <c r="S239" s="16">
        <v>0</v>
      </c>
      <c r="T239" s="16">
        <v>0</v>
      </c>
      <c r="U239" s="16">
        <v>0</v>
      </c>
      <c r="V239" s="16">
        <v>1</v>
      </c>
      <c r="W239" s="16">
        <v>0</v>
      </c>
      <c r="X239" s="13">
        <v>0</v>
      </c>
      <c r="Y239" s="33">
        <v>0</v>
      </c>
      <c r="Z239" s="33">
        <v>0</v>
      </c>
      <c r="AA239" s="16">
        <v>0</v>
      </c>
      <c r="AB239" s="16">
        <v>0</v>
      </c>
      <c r="AC239" s="16">
        <v>0</v>
      </c>
      <c r="AD239" s="33">
        <v>0</v>
      </c>
      <c r="AE239" s="16">
        <v>0</v>
      </c>
      <c r="AF239" s="33">
        <v>0</v>
      </c>
      <c r="AG239" s="35">
        <v>0</v>
      </c>
    </row>
    <row r="240" spans="1:33" x14ac:dyDescent="0.25">
      <c r="A240" s="13" t="s">
        <v>381</v>
      </c>
      <c r="B240" s="37" t="s">
        <v>533</v>
      </c>
      <c r="C240" s="40"/>
      <c r="D240" s="36"/>
      <c r="E240" s="36" t="s">
        <v>555</v>
      </c>
      <c r="F240" s="15"/>
      <c r="G240" s="88">
        <f>SUM(Table14[[#This Row],[Focusing on Women’s Health]:[Coordinating Stroke Care to Promote Prevention and Cultivate Positive
Outcomes]])</f>
        <v>1</v>
      </c>
      <c r="H240" s="34"/>
      <c r="I240" s="33"/>
      <c r="J240" s="33"/>
      <c r="K240" s="33"/>
      <c r="L240" s="33"/>
      <c r="M240" s="61"/>
      <c r="N240" s="34"/>
      <c r="O240" s="26"/>
      <c r="P240" s="25"/>
      <c r="Q240" s="26"/>
      <c r="R240" s="13">
        <v>0</v>
      </c>
      <c r="S240" s="16">
        <v>0</v>
      </c>
      <c r="T240" s="16">
        <v>0</v>
      </c>
      <c r="U240" s="16">
        <v>1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6">
        <v>0</v>
      </c>
      <c r="AB240" s="16">
        <v>0</v>
      </c>
      <c r="AC240" s="16">
        <v>0</v>
      </c>
      <c r="AD240" s="33">
        <v>0</v>
      </c>
      <c r="AE240" s="16">
        <v>0</v>
      </c>
      <c r="AF240" s="33">
        <v>0</v>
      </c>
      <c r="AG240" s="35">
        <v>0</v>
      </c>
    </row>
    <row r="241" spans="1:33" x14ac:dyDescent="0.25">
      <c r="A241" s="13" t="s">
        <v>550</v>
      </c>
      <c r="B241" s="37" t="s">
        <v>533</v>
      </c>
      <c r="C241" s="36"/>
      <c r="D241" s="36"/>
      <c r="E241" s="36" t="s">
        <v>556</v>
      </c>
      <c r="F241" s="15"/>
      <c r="G241" s="88">
        <f>SUM(Table14[[#This Row],[Focusing on Women’s Health]:[Coordinating Stroke Care to Promote Prevention and Cultivate Positive
Outcomes]])</f>
        <v>2</v>
      </c>
      <c r="H241" s="42"/>
      <c r="I241" s="105"/>
      <c r="J241" s="105"/>
      <c r="K241" s="105"/>
      <c r="L241" s="105"/>
      <c r="M241" s="66"/>
      <c r="N241" s="42"/>
      <c r="O241" s="60"/>
      <c r="P241" s="29"/>
      <c r="Q241" s="60"/>
      <c r="R241" s="13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1</v>
      </c>
      <c r="X241" s="16">
        <v>0</v>
      </c>
      <c r="Y241" s="16">
        <v>0</v>
      </c>
      <c r="Z241" s="16">
        <v>0</v>
      </c>
      <c r="AA241" s="16">
        <v>0</v>
      </c>
      <c r="AB241" s="43">
        <v>1</v>
      </c>
      <c r="AC241" s="16">
        <v>0</v>
      </c>
      <c r="AD241" s="33">
        <v>0</v>
      </c>
      <c r="AE241" s="16">
        <v>0</v>
      </c>
      <c r="AF241" s="33">
        <v>0</v>
      </c>
      <c r="AG241" s="35">
        <v>0</v>
      </c>
    </row>
    <row r="242" spans="1:33" ht="15.75" thickBot="1" x14ac:dyDescent="0.3">
      <c r="A242" s="13" t="s">
        <v>550</v>
      </c>
      <c r="B242" s="37" t="s">
        <v>533</v>
      </c>
      <c r="C242" s="36"/>
      <c r="D242" s="36"/>
      <c r="E242" s="36" t="s">
        <v>557</v>
      </c>
      <c r="F242" s="15"/>
      <c r="G242" s="88">
        <f>SUM(Table14[[#This Row],[Focusing on Women’s Health]:[Coordinating Stroke Care to Promote Prevention and Cultivate Positive
Outcomes]])</f>
        <v>2</v>
      </c>
      <c r="H242" s="62"/>
      <c r="I242" s="63"/>
      <c r="J242" s="63"/>
      <c r="K242" s="63"/>
      <c r="L242" s="63"/>
      <c r="M242" s="64"/>
      <c r="N242" s="62"/>
      <c r="O242" s="64"/>
      <c r="P242" s="62"/>
      <c r="Q242" s="64"/>
      <c r="R242" s="13">
        <v>0</v>
      </c>
      <c r="S242" s="16">
        <v>0</v>
      </c>
      <c r="T242" s="16">
        <v>0</v>
      </c>
      <c r="U242" s="16">
        <v>1</v>
      </c>
      <c r="V242" s="16">
        <v>0</v>
      </c>
      <c r="W242" s="16">
        <v>1</v>
      </c>
      <c r="X242" s="16">
        <v>0</v>
      </c>
      <c r="Y242" s="16">
        <v>0</v>
      </c>
      <c r="Z242" s="16">
        <v>0</v>
      </c>
      <c r="AA242" s="16">
        <v>0</v>
      </c>
      <c r="AB242" s="16">
        <v>0</v>
      </c>
      <c r="AC242" s="16">
        <v>0</v>
      </c>
      <c r="AD242" s="33">
        <v>0</v>
      </c>
      <c r="AE242" s="16">
        <v>0</v>
      </c>
      <c r="AF242" s="33">
        <v>0</v>
      </c>
      <c r="AG242" s="35">
        <v>0</v>
      </c>
    </row>
    <row r="243" spans="1:33" x14ac:dyDescent="0.25">
      <c r="C243" s="19"/>
      <c r="D243" s="19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</row>
    <row r="244" spans="1:33" x14ac:dyDescent="0.25">
      <c r="C244" s="19"/>
      <c r="D244" s="19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</row>
    <row r="245" spans="1:33" x14ac:dyDescent="0.25">
      <c r="C245" s="19"/>
      <c r="D245" s="19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</row>
    <row r="246" spans="1:33" x14ac:dyDescent="0.25">
      <c r="C246" s="19"/>
      <c r="D246" s="19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</row>
    <row r="247" spans="1:33" x14ac:dyDescent="0.25">
      <c r="C247" s="19"/>
      <c r="D247" s="19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</row>
    <row r="248" spans="1:33" x14ac:dyDescent="0.25">
      <c r="C248" s="19"/>
      <c r="D248" s="19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</row>
    <row r="249" spans="1:33" x14ac:dyDescent="0.25">
      <c r="C249" s="19"/>
      <c r="D249" s="19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</row>
    <row r="250" spans="1:33" x14ac:dyDescent="0.25">
      <c r="C250" s="19"/>
      <c r="D250" s="19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</row>
    <row r="251" spans="1:33" x14ac:dyDescent="0.25">
      <c r="C251" s="19"/>
      <c r="D251" s="19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</row>
    <row r="252" spans="1:33" x14ac:dyDescent="0.25">
      <c r="C252" s="19"/>
      <c r="D252" s="19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</row>
    <row r="253" spans="1:33" x14ac:dyDescent="0.25">
      <c r="C253" s="19"/>
      <c r="D253" s="19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</row>
    <row r="254" spans="1:33" x14ac:dyDescent="0.25">
      <c r="C254" s="19"/>
      <c r="D254" s="19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</row>
    <row r="255" spans="1:33" x14ac:dyDescent="0.25">
      <c r="C255" s="19"/>
      <c r="D255" s="19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</row>
    <row r="256" spans="1:33" x14ac:dyDescent="0.25">
      <c r="C256" s="19"/>
      <c r="D256" s="19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</row>
    <row r="257" spans="3:33" x14ac:dyDescent="0.25">
      <c r="C257" s="19"/>
      <c r="D257" s="19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</row>
    <row r="258" spans="3:33" x14ac:dyDescent="0.25">
      <c r="C258" s="19"/>
      <c r="D258" s="19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</row>
    <row r="259" spans="3:33" x14ac:dyDescent="0.25">
      <c r="C259" s="19"/>
      <c r="D259" s="19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</row>
    <row r="260" spans="3:33" x14ac:dyDescent="0.25">
      <c r="C260" s="19"/>
      <c r="D260" s="19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</row>
    <row r="261" spans="3:33" x14ac:dyDescent="0.25">
      <c r="C261" s="19"/>
      <c r="D261" s="19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</row>
    <row r="262" spans="3:33" x14ac:dyDescent="0.25">
      <c r="C262" s="19"/>
      <c r="D262" s="19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</row>
    <row r="263" spans="3:33" x14ac:dyDescent="0.25">
      <c r="C263" s="19"/>
      <c r="D263" s="19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</row>
    <row r="264" spans="3:33" x14ac:dyDescent="0.25">
      <c r="C264" s="19"/>
      <c r="D264" s="19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</row>
    <row r="265" spans="3:33" x14ac:dyDescent="0.25">
      <c r="C265" s="19"/>
      <c r="D265" s="19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</row>
    <row r="266" spans="3:33" x14ac:dyDescent="0.25">
      <c r="C266" s="19"/>
      <c r="D266" s="19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</row>
    <row r="267" spans="3:33" x14ac:dyDescent="0.25">
      <c r="C267" s="19"/>
      <c r="D267" s="19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</row>
    <row r="268" spans="3:33" x14ac:dyDescent="0.25">
      <c r="C268" s="19"/>
      <c r="D268" s="19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</row>
    <row r="269" spans="3:33" x14ac:dyDescent="0.25">
      <c r="C269" s="19"/>
      <c r="D269" s="19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</row>
    <row r="270" spans="3:33" x14ac:dyDescent="0.25">
      <c r="C270" s="19"/>
      <c r="D270" s="19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</row>
    <row r="271" spans="3:33" x14ac:dyDescent="0.25">
      <c r="C271" s="19"/>
      <c r="D271" s="19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</row>
    <row r="272" spans="3:33" x14ac:dyDescent="0.25">
      <c r="C272" s="19"/>
      <c r="D272" s="19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</row>
    <row r="273" spans="3:33" x14ac:dyDescent="0.25">
      <c r="C273" s="19"/>
      <c r="D273" s="19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</row>
    <row r="274" spans="3:33" x14ac:dyDescent="0.25">
      <c r="C274" s="19"/>
      <c r="D274" s="19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</row>
    <row r="275" spans="3:33" x14ac:dyDescent="0.25">
      <c r="C275" s="19"/>
      <c r="D275" s="19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</row>
    <row r="276" spans="3:33" x14ac:dyDescent="0.25">
      <c r="C276" s="19"/>
      <c r="D276" s="19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</row>
    <row r="277" spans="3:33" x14ac:dyDescent="0.25">
      <c r="C277" s="19"/>
      <c r="D277" s="19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</row>
    <row r="278" spans="3:33" x14ac:dyDescent="0.25">
      <c r="C278" s="19"/>
      <c r="D278" s="19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</row>
    <row r="279" spans="3:33" x14ac:dyDescent="0.25">
      <c r="C279" s="19"/>
      <c r="D279" s="19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</row>
    <row r="280" spans="3:33" x14ac:dyDescent="0.25">
      <c r="C280" s="19"/>
      <c r="D280" s="19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</row>
    <row r="281" spans="3:33" x14ac:dyDescent="0.25">
      <c r="C281" s="19"/>
      <c r="D281" s="19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</row>
    <row r="282" spans="3:33" x14ac:dyDescent="0.25">
      <c r="C282" s="19"/>
      <c r="D282" s="19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</row>
    <row r="283" spans="3:33" x14ac:dyDescent="0.25">
      <c r="C283" s="19"/>
      <c r="D283" s="19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</row>
    <row r="284" spans="3:33" x14ac:dyDescent="0.25">
      <c r="C284" s="19"/>
      <c r="D284" s="19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</row>
    <row r="285" spans="3:33" x14ac:dyDescent="0.25">
      <c r="C285" s="19"/>
      <c r="D285" s="19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</row>
    <row r="286" spans="3:33" x14ac:dyDescent="0.25">
      <c r="C286" s="19"/>
      <c r="D286" s="19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</row>
    <row r="287" spans="3:33" x14ac:dyDescent="0.25">
      <c r="C287" s="19"/>
      <c r="D287" s="19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</row>
    <row r="288" spans="3:33" x14ac:dyDescent="0.25">
      <c r="C288" s="19"/>
      <c r="D288" s="19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</row>
    <row r="289" spans="3:33" x14ac:dyDescent="0.25">
      <c r="C289" s="19"/>
      <c r="D289" s="19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</row>
    <row r="290" spans="3:33" x14ac:dyDescent="0.25">
      <c r="C290" s="19"/>
      <c r="D290" s="19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</row>
    <row r="291" spans="3:33" x14ac:dyDescent="0.25">
      <c r="C291" s="19"/>
      <c r="D291" s="19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</row>
    <row r="292" spans="3:33" x14ac:dyDescent="0.25">
      <c r="C292" s="19"/>
      <c r="D292" s="19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</row>
    <row r="293" spans="3:33" x14ac:dyDescent="0.25">
      <c r="C293" s="19"/>
      <c r="D293" s="19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</row>
    <row r="294" spans="3:33" x14ac:dyDescent="0.25">
      <c r="C294" s="19"/>
      <c r="D294" s="19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</row>
    <row r="295" spans="3:33" x14ac:dyDescent="0.25">
      <c r="C295" s="19"/>
      <c r="D295" s="19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</row>
    <row r="296" spans="3:33" x14ac:dyDescent="0.25">
      <c r="C296" s="19"/>
      <c r="D296" s="19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</row>
    <row r="297" spans="3:33" x14ac:dyDescent="0.25">
      <c r="C297" s="19"/>
      <c r="D297" s="19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</row>
    <row r="298" spans="3:33" x14ac:dyDescent="0.25">
      <c r="C298" s="19"/>
      <c r="D298" s="19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</row>
    <row r="299" spans="3:33" x14ac:dyDescent="0.25">
      <c r="C299" s="19"/>
      <c r="D299" s="19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</row>
  </sheetData>
  <sheetProtection selectLockedCells="1" sort="0" autoFilter="0" selectUnlockedCells="1"/>
  <mergeCells count="8">
    <mergeCell ref="A3:E3"/>
    <mergeCell ref="R1:AG1"/>
    <mergeCell ref="H1:M2"/>
    <mergeCell ref="N1:O2"/>
    <mergeCell ref="P1:Q2"/>
    <mergeCell ref="R2:W2"/>
    <mergeCell ref="A1:E2"/>
    <mergeCell ref="X2:AG2"/>
  </mergeCells>
  <phoneticPr fontId="4" type="noConversion"/>
  <conditionalFormatting sqref="H5:AG242">
    <cfRule type="iconSet" priority="34">
      <iconSet iconSet="3Symbols" showValue="0">
        <cfvo type="percent" val="0"/>
        <cfvo type="num" val="0.5"/>
        <cfvo type="num" val="1"/>
      </iconSet>
    </cfRule>
    <cfRule type="containsBlanks" dxfId="4" priority="35">
      <formula>LEN(TRIM(H5))=0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930E8-4D71-465B-AA48-2641E37A22E3}">
  <dimension ref="A1:AB300"/>
  <sheetViews>
    <sheetView zoomScale="80" zoomScaleNormal="80" workbookViewId="0">
      <selection activeCell="F161" sqref="F161"/>
    </sheetView>
  </sheetViews>
  <sheetFormatPr defaultRowHeight="15" x14ac:dyDescent="0.25"/>
  <cols>
    <col min="1" max="1" width="10.140625" style="23" customWidth="1"/>
    <col min="2" max="2" width="10.7109375" style="23" customWidth="1"/>
    <col min="3" max="3" width="10.140625" customWidth="1"/>
    <col min="4" max="5" width="14.42578125" customWidth="1"/>
    <col min="6" max="6" width="93.42578125" style="19" customWidth="1"/>
    <col min="7" max="7" width="7.28515625" customWidth="1"/>
    <col min="8" max="8" width="8.5703125" customWidth="1"/>
    <col min="9" max="9" width="7.140625" customWidth="1"/>
    <col min="10" max="10" width="7" customWidth="1"/>
    <col min="11" max="11" width="6.5703125" customWidth="1"/>
    <col min="12" max="12" width="9.28515625" customWidth="1"/>
    <col min="13" max="13" width="7.42578125" customWidth="1"/>
    <col min="14" max="14" width="9.85546875" customWidth="1"/>
    <col min="15" max="15" width="9.42578125" customWidth="1"/>
    <col min="16" max="16" width="7.42578125" customWidth="1"/>
    <col min="17" max="17" width="9.7109375" customWidth="1"/>
    <col min="18" max="18" width="10" customWidth="1"/>
    <col min="19" max="19" width="12.85546875" customWidth="1"/>
    <col min="20" max="20" width="12.42578125" customWidth="1"/>
    <col min="21" max="21" width="10.42578125" customWidth="1"/>
    <col min="22" max="22" width="10.140625" customWidth="1"/>
    <col min="23" max="23" width="12.5703125" customWidth="1"/>
    <col min="24" max="24" width="13.42578125" customWidth="1"/>
    <col min="25" max="25" width="14.140625" customWidth="1"/>
    <col min="26" max="26" width="12.85546875" customWidth="1"/>
    <col min="27" max="27" width="13.7109375" customWidth="1"/>
    <col min="28" max="28" width="14.7109375" customWidth="1"/>
  </cols>
  <sheetData>
    <row r="1" spans="1:28" ht="15.75" customHeight="1" thickBot="1" x14ac:dyDescent="0.3">
      <c r="A1" s="1"/>
      <c r="B1" s="1"/>
      <c r="C1" s="2"/>
      <c r="D1" s="2"/>
      <c r="E1" s="3"/>
      <c r="F1" s="4"/>
      <c r="G1" s="128" t="s">
        <v>558</v>
      </c>
      <c r="H1" s="129"/>
      <c r="I1" s="129"/>
      <c r="J1" s="129"/>
      <c r="K1" s="129"/>
      <c r="L1" s="130"/>
      <c r="M1" s="134" t="s">
        <v>1</v>
      </c>
      <c r="N1" s="135"/>
      <c r="O1" s="134" t="s">
        <v>2</v>
      </c>
      <c r="P1" s="138"/>
      <c r="Q1" s="140" t="s">
        <v>3</v>
      </c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1"/>
    </row>
    <row r="2" spans="1:28" ht="15" customHeight="1" x14ac:dyDescent="0.25">
      <c r="A2" s="5"/>
      <c r="B2" s="5"/>
      <c r="C2" s="6"/>
      <c r="D2" s="6"/>
      <c r="E2" s="7"/>
      <c r="F2" s="8"/>
      <c r="G2" s="131"/>
      <c r="H2" s="132"/>
      <c r="I2" s="132"/>
      <c r="J2" s="132"/>
      <c r="K2" s="132"/>
      <c r="L2" s="133"/>
      <c r="M2" s="136"/>
      <c r="N2" s="137"/>
      <c r="O2" s="136"/>
      <c r="P2" s="139"/>
      <c r="Q2" s="142" t="s">
        <v>559</v>
      </c>
      <c r="R2" s="142"/>
      <c r="S2" s="142"/>
      <c r="T2" s="142"/>
      <c r="U2" s="143"/>
      <c r="V2" s="144" t="s">
        <v>5</v>
      </c>
      <c r="W2" s="145"/>
      <c r="X2" s="145"/>
      <c r="Y2" s="145"/>
      <c r="Z2" s="145"/>
      <c r="AA2" s="145"/>
      <c r="AB2" s="146"/>
    </row>
    <row r="3" spans="1:28" ht="108.75" customHeight="1" x14ac:dyDescent="0.25">
      <c r="A3" s="9" t="s">
        <v>560</v>
      </c>
      <c r="B3" s="9" t="s">
        <v>7</v>
      </c>
      <c r="C3" s="10" t="s">
        <v>8</v>
      </c>
      <c r="D3" s="10" t="s">
        <v>9</v>
      </c>
      <c r="E3" s="10" t="s">
        <v>10</v>
      </c>
      <c r="F3" s="10" t="s">
        <v>11</v>
      </c>
      <c r="G3" s="10" t="s">
        <v>14</v>
      </c>
      <c r="H3" s="10" t="s">
        <v>561</v>
      </c>
      <c r="I3" s="10" t="s">
        <v>562</v>
      </c>
      <c r="J3" s="10" t="s">
        <v>563</v>
      </c>
      <c r="K3" s="10" t="s">
        <v>18</v>
      </c>
      <c r="L3" s="10" t="s">
        <v>19</v>
      </c>
      <c r="M3" s="10" t="s">
        <v>20</v>
      </c>
      <c r="N3" s="10" t="s">
        <v>21</v>
      </c>
      <c r="O3" s="10" t="s">
        <v>22</v>
      </c>
      <c r="P3" s="10" t="s">
        <v>23</v>
      </c>
      <c r="Q3" s="11" t="s">
        <v>30</v>
      </c>
      <c r="R3" s="11" t="s">
        <v>31</v>
      </c>
      <c r="S3" s="11" t="s">
        <v>32</v>
      </c>
      <c r="T3" s="11" t="s">
        <v>33</v>
      </c>
      <c r="U3" s="11" t="s">
        <v>564</v>
      </c>
      <c r="V3" s="11" t="s">
        <v>34</v>
      </c>
      <c r="W3" s="11" t="s">
        <v>565</v>
      </c>
      <c r="X3" s="11" t="s">
        <v>35</v>
      </c>
      <c r="Y3" s="11" t="s">
        <v>36</v>
      </c>
      <c r="Z3" s="11" t="s">
        <v>37</v>
      </c>
      <c r="AA3" s="11" t="s">
        <v>38</v>
      </c>
      <c r="AB3" s="12" t="s">
        <v>39</v>
      </c>
    </row>
    <row r="4" spans="1:28" x14ac:dyDescent="0.25">
      <c r="A4" s="13"/>
      <c r="B4" s="13"/>
      <c r="C4" s="14" t="s">
        <v>533</v>
      </c>
      <c r="D4" s="15" t="s">
        <v>534</v>
      </c>
      <c r="E4" s="15"/>
      <c r="F4" s="15" t="s">
        <v>535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>
        <v>0</v>
      </c>
      <c r="R4" s="16">
        <v>100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  <c r="X4" s="16">
        <v>0</v>
      </c>
      <c r="Y4" s="16">
        <v>0</v>
      </c>
      <c r="Z4" s="16">
        <v>0</v>
      </c>
      <c r="AA4" s="16">
        <v>0</v>
      </c>
      <c r="AB4" s="17">
        <v>0</v>
      </c>
    </row>
    <row r="5" spans="1:28" x14ac:dyDescent="0.25">
      <c r="A5" s="13"/>
      <c r="B5" s="13"/>
      <c r="C5" s="14" t="s">
        <v>533</v>
      </c>
      <c r="D5" s="15" t="s">
        <v>536</v>
      </c>
      <c r="E5" s="15"/>
      <c r="F5" s="15" t="s">
        <v>537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100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7">
        <v>0</v>
      </c>
    </row>
    <row r="6" spans="1:28" x14ac:dyDescent="0.25">
      <c r="A6" s="13"/>
      <c r="B6" s="13"/>
      <c r="C6" s="14" t="s">
        <v>533</v>
      </c>
      <c r="D6" s="15" t="s">
        <v>538</v>
      </c>
      <c r="E6" s="15"/>
      <c r="F6" s="15" t="s">
        <v>539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7">
        <v>100</v>
      </c>
    </row>
    <row r="7" spans="1:28" x14ac:dyDescent="0.25">
      <c r="A7" s="13"/>
      <c r="B7" s="13"/>
      <c r="C7" s="14" t="s">
        <v>533</v>
      </c>
      <c r="D7" s="15" t="s">
        <v>540</v>
      </c>
      <c r="E7" s="15"/>
      <c r="F7" s="15" t="s">
        <v>541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100</v>
      </c>
      <c r="AA7" s="16">
        <v>0</v>
      </c>
      <c r="AB7" s="17">
        <v>0</v>
      </c>
    </row>
    <row r="8" spans="1:28" x14ac:dyDescent="0.25">
      <c r="A8" s="13"/>
      <c r="B8" s="13"/>
      <c r="C8" s="14" t="s">
        <v>533</v>
      </c>
      <c r="D8" s="15" t="s">
        <v>542</v>
      </c>
      <c r="E8" s="15"/>
      <c r="F8" s="15" t="s">
        <v>543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100</v>
      </c>
      <c r="AA8" s="16">
        <v>0</v>
      </c>
      <c r="AB8" s="17">
        <v>0</v>
      </c>
    </row>
    <row r="9" spans="1:28" x14ac:dyDescent="0.25">
      <c r="A9" s="13"/>
      <c r="B9" s="13"/>
      <c r="C9" s="14" t="s">
        <v>533</v>
      </c>
      <c r="D9" s="15" t="s">
        <v>544</v>
      </c>
      <c r="E9" s="15"/>
      <c r="F9" s="15" t="s">
        <v>545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100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7">
        <v>0</v>
      </c>
    </row>
    <row r="10" spans="1:28" x14ac:dyDescent="0.25">
      <c r="A10" s="13"/>
      <c r="B10" s="13"/>
      <c r="C10" s="14" t="s">
        <v>533</v>
      </c>
      <c r="D10" s="15" t="s">
        <v>546</v>
      </c>
      <c r="E10" s="15"/>
      <c r="F10" s="15" t="s">
        <v>547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v>0</v>
      </c>
      <c r="R10" s="16">
        <v>0</v>
      </c>
      <c r="S10" s="16">
        <v>100</v>
      </c>
      <c r="T10" s="16">
        <v>100</v>
      </c>
      <c r="U10" s="16">
        <v>0</v>
      </c>
      <c r="V10" s="16">
        <v>0</v>
      </c>
      <c r="W10" s="16">
        <v>0</v>
      </c>
      <c r="X10" s="16">
        <v>0</v>
      </c>
      <c r="Y10" s="16">
        <v>100</v>
      </c>
      <c r="Z10" s="16">
        <v>0</v>
      </c>
      <c r="AA10" s="16">
        <v>100</v>
      </c>
      <c r="AB10" s="17">
        <v>0</v>
      </c>
    </row>
    <row r="11" spans="1:28" x14ac:dyDescent="0.25">
      <c r="A11" s="13"/>
      <c r="B11" s="13"/>
      <c r="C11" s="14" t="s">
        <v>533</v>
      </c>
      <c r="D11" s="15" t="s">
        <v>548</v>
      </c>
      <c r="E11" s="15"/>
      <c r="F11" s="15" t="s">
        <v>549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6">
        <v>100</v>
      </c>
      <c r="R11" s="16">
        <v>100</v>
      </c>
      <c r="S11" s="16">
        <v>0</v>
      </c>
      <c r="T11" s="16">
        <v>0</v>
      </c>
      <c r="U11" s="16">
        <v>100</v>
      </c>
      <c r="V11" s="16">
        <v>100</v>
      </c>
      <c r="W11" s="16">
        <v>100</v>
      </c>
      <c r="X11" s="16">
        <v>100</v>
      </c>
      <c r="Y11" s="16">
        <v>0</v>
      </c>
      <c r="Z11" s="16">
        <v>0</v>
      </c>
      <c r="AA11" s="16">
        <v>0</v>
      </c>
      <c r="AB11" s="17">
        <v>0</v>
      </c>
    </row>
    <row r="12" spans="1:28" x14ac:dyDescent="0.25">
      <c r="A12" s="13"/>
      <c r="B12" s="13" t="s">
        <v>566</v>
      </c>
      <c r="C12" s="14" t="s">
        <v>2</v>
      </c>
      <c r="D12" s="15" t="s">
        <v>410</v>
      </c>
      <c r="E12" s="15"/>
      <c r="F12" s="15" t="s">
        <v>411</v>
      </c>
      <c r="G12" s="18"/>
      <c r="H12" s="18"/>
      <c r="I12" s="18"/>
      <c r="J12" s="18"/>
      <c r="K12" s="18"/>
      <c r="L12" s="18"/>
      <c r="M12" s="18"/>
      <c r="N12" s="18"/>
      <c r="O12" s="16">
        <v>0</v>
      </c>
      <c r="P12" s="16">
        <v>100</v>
      </c>
      <c r="Q12" s="16">
        <v>0</v>
      </c>
      <c r="R12" s="16">
        <v>100</v>
      </c>
      <c r="S12" s="16">
        <v>100</v>
      </c>
      <c r="T12" s="16">
        <v>100</v>
      </c>
      <c r="U12" s="16">
        <v>100</v>
      </c>
      <c r="V12" s="16">
        <v>0</v>
      </c>
      <c r="W12" s="16">
        <v>100</v>
      </c>
      <c r="X12" s="16">
        <v>100</v>
      </c>
      <c r="Y12" s="16">
        <v>0</v>
      </c>
      <c r="Z12" s="16">
        <v>100</v>
      </c>
      <c r="AA12" s="16">
        <v>0</v>
      </c>
      <c r="AB12" s="17">
        <v>0</v>
      </c>
    </row>
    <row r="13" spans="1:28" x14ac:dyDescent="0.25">
      <c r="A13" s="13"/>
      <c r="B13" s="13" t="s">
        <v>566</v>
      </c>
      <c r="C13" s="14" t="s">
        <v>2</v>
      </c>
      <c r="D13" s="15" t="s">
        <v>418</v>
      </c>
      <c r="E13" s="15"/>
      <c r="F13" s="15" t="s">
        <v>419</v>
      </c>
      <c r="G13" s="16"/>
      <c r="H13" s="16"/>
      <c r="I13" s="16"/>
      <c r="J13" s="16"/>
      <c r="K13" s="16"/>
      <c r="L13" s="16"/>
      <c r="M13" s="16"/>
      <c r="N13" s="16"/>
      <c r="O13" s="16">
        <v>100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100</v>
      </c>
      <c r="Y13" s="16">
        <v>0</v>
      </c>
      <c r="Z13" s="16">
        <v>0</v>
      </c>
      <c r="AA13" s="16">
        <v>0</v>
      </c>
      <c r="AB13" s="17">
        <v>100</v>
      </c>
    </row>
    <row r="14" spans="1:28" x14ac:dyDescent="0.25">
      <c r="A14" s="13"/>
      <c r="B14" s="13"/>
      <c r="C14" s="14" t="s">
        <v>2</v>
      </c>
      <c r="D14" s="15" t="s">
        <v>420</v>
      </c>
      <c r="E14" s="15"/>
      <c r="F14" s="15" t="s">
        <v>421</v>
      </c>
      <c r="G14" s="16"/>
      <c r="H14" s="16"/>
      <c r="I14" s="16"/>
      <c r="J14" s="16"/>
      <c r="K14" s="16"/>
      <c r="L14" s="16"/>
      <c r="M14" s="16"/>
      <c r="N14" s="16"/>
      <c r="O14" s="16">
        <v>100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100</v>
      </c>
      <c r="V14" s="16">
        <v>100</v>
      </c>
      <c r="W14" s="16">
        <v>0</v>
      </c>
      <c r="X14" s="16">
        <v>0</v>
      </c>
      <c r="Y14" s="16">
        <v>0</v>
      </c>
      <c r="Z14" s="16">
        <v>100</v>
      </c>
      <c r="AA14" s="16">
        <v>0</v>
      </c>
      <c r="AB14" s="17">
        <v>0</v>
      </c>
    </row>
    <row r="15" spans="1:28" x14ac:dyDescent="0.25">
      <c r="A15" s="13"/>
      <c r="B15" s="13"/>
      <c r="C15" s="14" t="s">
        <v>2</v>
      </c>
      <c r="D15" s="15" t="s">
        <v>422</v>
      </c>
      <c r="E15" s="15"/>
      <c r="F15" s="15" t="s">
        <v>423</v>
      </c>
      <c r="G15" s="16"/>
      <c r="H15" s="16"/>
      <c r="I15" s="16"/>
      <c r="J15" s="16"/>
      <c r="K15" s="16"/>
      <c r="L15" s="16"/>
      <c r="M15" s="16"/>
      <c r="N15" s="16"/>
      <c r="O15" s="16">
        <v>0</v>
      </c>
      <c r="P15" s="16">
        <v>100</v>
      </c>
      <c r="Q15" s="16">
        <v>0</v>
      </c>
      <c r="R15" s="16">
        <v>100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7">
        <v>0</v>
      </c>
    </row>
    <row r="16" spans="1:28" x14ac:dyDescent="0.25">
      <c r="A16" s="13"/>
      <c r="B16" s="13"/>
      <c r="C16" s="14" t="s">
        <v>2</v>
      </c>
      <c r="D16" s="15" t="s">
        <v>424</v>
      </c>
      <c r="E16" s="15"/>
      <c r="F16" s="15" t="s">
        <v>425</v>
      </c>
      <c r="G16" s="18"/>
      <c r="H16" s="18"/>
      <c r="I16" s="18"/>
      <c r="J16" s="18"/>
      <c r="K16" s="18"/>
      <c r="L16" s="18"/>
      <c r="M16" s="18"/>
      <c r="N16" s="18"/>
      <c r="O16" s="16">
        <v>100</v>
      </c>
      <c r="P16" s="16">
        <v>0</v>
      </c>
      <c r="Q16" s="16">
        <v>100</v>
      </c>
      <c r="R16" s="16">
        <v>100</v>
      </c>
      <c r="S16" s="16">
        <v>0</v>
      </c>
      <c r="T16" s="16">
        <v>0</v>
      </c>
      <c r="U16" s="16">
        <v>0</v>
      </c>
      <c r="V16" s="16">
        <v>100</v>
      </c>
      <c r="W16" s="16">
        <v>0</v>
      </c>
      <c r="X16" s="16">
        <v>100</v>
      </c>
      <c r="Y16" s="16">
        <v>0</v>
      </c>
      <c r="Z16" s="16">
        <v>0</v>
      </c>
      <c r="AA16" s="16">
        <v>0</v>
      </c>
      <c r="AB16" s="17">
        <v>0</v>
      </c>
    </row>
    <row r="17" spans="1:28" x14ac:dyDescent="0.25">
      <c r="A17" s="13"/>
      <c r="B17" s="13"/>
      <c r="C17" s="14" t="s">
        <v>2</v>
      </c>
      <c r="D17" s="15" t="s">
        <v>426</v>
      </c>
      <c r="E17" s="15"/>
      <c r="F17" s="15" t="s">
        <v>427</v>
      </c>
      <c r="G17" s="16"/>
      <c r="H17" s="16"/>
      <c r="I17" s="16"/>
      <c r="J17" s="16"/>
      <c r="K17" s="16"/>
      <c r="L17" s="16"/>
      <c r="M17" s="16"/>
      <c r="N17" s="16"/>
      <c r="O17" s="16">
        <v>100</v>
      </c>
      <c r="P17" s="16">
        <v>0</v>
      </c>
      <c r="Q17" s="16">
        <v>0</v>
      </c>
      <c r="R17" s="16">
        <v>100</v>
      </c>
      <c r="S17" s="16">
        <v>100</v>
      </c>
      <c r="T17" s="16">
        <v>100</v>
      </c>
      <c r="U17" s="16">
        <v>0</v>
      </c>
      <c r="V17" s="16">
        <v>0</v>
      </c>
      <c r="W17" s="16">
        <v>100</v>
      </c>
      <c r="X17" s="16">
        <v>0</v>
      </c>
      <c r="Y17" s="16">
        <v>0</v>
      </c>
      <c r="Z17" s="16">
        <v>0</v>
      </c>
      <c r="AA17" s="16">
        <v>0</v>
      </c>
      <c r="AB17" s="17">
        <v>0</v>
      </c>
    </row>
    <row r="18" spans="1:28" x14ac:dyDescent="0.25">
      <c r="A18" s="13"/>
      <c r="B18" s="13"/>
      <c r="C18" s="15" t="s">
        <v>2</v>
      </c>
      <c r="D18" s="15" t="s">
        <v>428</v>
      </c>
      <c r="E18" s="15"/>
      <c r="F18" s="15" t="s">
        <v>429</v>
      </c>
      <c r="G18" s="16"/>
      <c r="H18" s="16"/>
      <c r="I18" s="16"/>
      <c r="J18" s="16"/>
      <c r="K18" s="16"/>
      <c r="L18" s="16"/>
      <c r="M18" s="16"/>
      <c r="N18" s="16"/>
      <c r="O18" s="16">
        <v>100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100</v>
      </c>
      <c r="X18" s="16">
        <v>0</v>
      </c>
      <c r="Y18" s="16">
        <v>0</v>
      </c>
      <c r="Z18" s="16">
        <v>0</v>
      </c>
      <c r="AA18" s="16">
        <v>100</v>
      </c>
      <c r="AB18" s="17">
        <v>0</v>
      </c>
    </row>
    <row r="19" spans="1:28" x14ac:dyDescent="0.25">
      <c r="A19" s="13"/>
      <c r="B19" s="13"/>
      <c r="C19" s="14" t="s">
        <v>2</v>
      </c>
      <c r="D19" s="15" t="s">
        <v>432</v>
      </c>
      <c r="E19" s="15"/>
      <c r="F19" s="15" t="s">
        <v>433</v>
      </c>
      <c r="G19" s="18"/>
      <c r="H19" s="18"/>
      <c r="I19" s="18"/>
      <c r="J19" s="18"/>
      <c r="K19" s="18"/>
      <c r="L19" s="18"/>
      <c r="M19" s="18"/>
      <c r="N19" s="18"/>
      <c r="O19" s="16">
        <v>100</v>
      </c>
      <c r="P19" s="16">
        <v>0</v>
      </c>
      <c r="Q19" s="16">
        <v>100</v>
      </c>
      <c r="R19" s="16">
        <v>0</v>
      </c>
      <c r="S19" s="16">
        <v>100</v>
      </c>
      <c r="T19" s="16">
        <v>100</v>
      </c>
      <c r="U19" s="16">
        <v>0</v>
      </c>
      <c r="V19" s="16">
        <v>100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7">
        <v>100</v>
      </c>
    </row>
    <row r="20" spans="1:28" x14ac:dyDescent="0.25">
      <c r="A20" s="13"/>
      <c r="B20" s="13"/>
      <c r="C20" s="14" t="s">
        <v>2</v>
      </c>
      <c r="D20" s="15" t="s">
        <v>434</v>
      </c>
      <c r="E20" s="15"/>
      <c r="F20" s="15" t="s">
        <v>435</v>
      </c>
      <c r="G20" s="16"/>
      <c r="H20" s="16"/>
      <c r="I20" s="16"/>
      <c r="J20" s="16"/>
      <c r="K20" s="16"/>
      <c r="L20" s="16"/>
      <c r="M20" s="16"/>
      <c r="N20" s="16"/>
      <c r="O20" s="16">
        <v>0</v>
      </c>
      <c r="P20" s="16">
        <v>100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100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7">
        <v>0</v>
      </c>
    </row>
    <row r="21" spans="1:28" x14ac:dyDescent="0.25">
      <c r="A21" s="13"/>
      <c r="B21" s="13"/>
      <c r="C21" s="14" t="s">
        <v>2</v>
      </c>
      <c r="D21" s="15" t="s">
        <v>436</v>
      </c>
      <c r="E21" s="15"/>
      <c r="F21" s="15" t="s">
        <v>437</v>
      </c>
      <c r="G21" s="18"/>
      <c r="H21" s="18"/>
      <c r="I21" s="18"/>
      <c r="J21" s="18"/>
      <c r="K21" s="18"/>
      <c r="L21" s="18"/>
      <c r="M21" s="18"/>
      <c r="N21" s="18"/>
      <c r="O21" s="16">
        <v>100</v>
      </c>
      <c r="P21" s="16">
        <v>0</v>
      </c>
      <c r="Q21" s="16">
        <v>100</v>
      </c>
      <c r="R21" s="16">
        <v>100</v>
      </c>
      <c r="S21" s="16">
        <v>100</v>
      </c>
      <c r="T21" s="16">
        <v>100</v>
      </c>
      <c r="U21" s="16">
        <v>100</v>
      </c>
      <c r="V21" s="16">
        <v>0</v>
      </c>
      <c r="W21" s="16">
        <v>100</v>
      </c>
      <c r="X21" s="16">
        <v>100</v>
      </c>
      <c r="Y21" s="16">
        <v>100</v>
      </c>
      <c r="Z21" s="16">
        <v>0</v>
      </c>
      <c r="AA21" s="16">
        <v>0</v>
      </c>
      <c r="AB21" s="17">
        <v>100</v>
      </c>
    </row>
    <row r="22" spans="1:28" x14ac:dyDescent="0.25">
      <c r="A22" s="13"/>
      <c r="B22" s="13"/>
      <c r="C22" s="14" t="s">
        <v>2</v>
      </c>
      <c r="D22" s="15" t="s">
        <v>438</v>
      </c>
      <c r="E22" s="15"/>
      <c r="F22" s="15" t="s">
        <v>439</v>
      </c>
      <c r="G22" s="18"/>
      <c r="H22" s="18"/>
      <c r="I22" s="18"/>
      <c r="J22" s="18"/>
      <c r="K22" s="18"/>
      <c r="L22" s="18"/>
      <c r="M22" s="18"/>
      <c r="N22" s="18"/>
      <c r="O22" s="16">
        <v>0</v>
      </c>
      <c r="P22" s="16">
        <v>100</v>
      </c>
      <c r="Q22" s="16">
        <v>100</v>
      </c>
      <c r="R22" s="16">
        <v>100</v>
      </c>
      <c r="S22" s="16">
        <v>0</v>
      </c>
      <c r="T22" s="16">
        <v>0</v>
      </c>
      <c r="U22" s="16">
        <v>100</v>
      </c>
      <c r="V22" s="16">
        <v>0</v>
      </c>
      <c r="W22" s="16">
        <v>0</v>
      </c>
      <c r="X22" s="16">
        <v>0</v>
      </c>
      <c r="Y22" s="16">
        <v>100</v>
      </c>
      <c r="Z22" s="16">
        <v>100</v>
      </c>
      <c r="AA22" s="16">
        <v>100</v>
      </c>
      <c r="AB22" s="17">
        <v>0</v>
      </c>
    </row>
    <row r="23" spans="1:28" x14ac:dyDescent="0.25">
      <c r="A23" s="13"/>
      <c r="B23" s="13"/>
      <c r="C23" s="14" t="s">
        <v>2</v>
      </c>
      <c r="D23" s="15" t="s">
        <v>444</v>
      </c>
      <c r="E23" s="15"/>
      <c r="F23" s="15" t="s">
        <v>445</v>
      </c>
      <c r="G23" s="16"/>
      <c r="H23" s="16"/>
      <c r="I23" s="16"/>
      <c r="J23" s="16"/>
      <c r="K23" s="16"/>
      <c r="L23" s="16"/>
      <c r="M23" s="16"/>
      <c r="N23" s="16"/>
      <c r="O23" s="16">
        <v>100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100</v>
      </c>
      <c r="Y23" s="16">
        <v>0</v>
      </c>
      <c r="Z23" s="16">
        <v>0</v>
      </c>
      <c r="AA23" s="16">
        <v>100</v>
      </c>
      <c r="AB23" s="17">
        <v>0</v>
      </c>
    </row>
    <row r="24" spans="1:28" x14ac:dyDescent="0.25">
      <c r="A24" s="13"/>
      <c r="B24" s="13"/>
      <c r="C24" s="14" t="s">
        <v>2</v>
      </c>
      <c r="D24" s="15" t="s">
        <v>446</v>
      </c>
      <c r="E24" s="15"/>
      <c r="F24" s="15" t="s">
        <v>447</v>
      </c>
      <c r="G24" s="16"/>
      <c r="H24" s="16"/>
      <c r="I24" s="16"/>
      <c r="J24" s="16"/>
      <c r="K24" s="16"/>
      <c r="L24" s="16"/>
      <c r="M24" s="16"/>
      <c r="N24" s="16"/>
      <c r="O24" s="16">
        <v>100</v>
      </c>
      <c r="P24" s="16">
        <v>0</v>
      </c>
      <c r="Q24" s="16">
        <v>0</v>
      </c>
      <c r="R24" s="16">
        <v>0</v>
      </c>
      <c r="S24" s="16">
        <v>100</v>
      </c>
      <c r="T24" s="16">
        <v>100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7">
        <v>0</v>
      </c>
    </row>
    <row r="25" spans="1:28" x14ac:dyDescent="0.25">
      <c r="A25" s="13"/>
      <c r="B25" s="13"/>
      <c r="C25" s="14" t="s">
        <v>2</v>
      </c>
      <c r="D25" s="15" t="s">
        <v>452</v>
      </c>
      <c r="E25" s="15"/>
      <c r="F25" s="15" t="s">
        <v>453</v>
      </c>
      <c r="G25" s="16"/>
      <c r="H25" s="16"/>
      <c r="I25" s="16"/>
      <c r="J25" s="16"/>
      <c r="K25" s="16"/>
      <c r="L25" s="16"/>
      <c r="M25" s="16"/>
      <c r="N25" s="16"/>
      <c r="O25" s="16">
        <v>100</v>
      </c>
      <c r="P25" s="16">
        <v>0</v>
      </c>
      <c r="Q25" s="16">
        <v>0</v>
      </c>
      <c r="R25" s="16">
        <v>0</v>
      </c>
      <c r="S25" s="16">
        <v>100</v>
      </c>
      <c r="T25" s="16">
        <v>100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7">
        <v>0</v>
      </c>
    </row>
    <row r="26" spans="1:28" ht="30" x14ac:dyDescent="0.25">
      <c r="A26" s="13"/>
      <c r="B26" s="13"/>
      <c r="C26" s="14" t="s">
        <v>2</v>
      </c>
      <c r="D26" s="15" t="s">
        <v>399</v>
      </c>
      <c r="E26" s="15"/>
      <c r="F26" s="15" t="s">
        <v>400</v>
      </c>
      <c r="G26" s="16"/>
      <c r="H26" s="16"/>
      <c r="I26" s="16"/>
      <c r="J26" s="16"/>
      <c r="K26" s="16"/>
      <c r="L26" s="16"/>
      <c r="M26" s="16"/>
      <c r="N26" s="16"/>
      <c r="O26" s="16">
        <v>0</v>
      </c>
      <c r="P26" s="16">
        <v>100</v>
      </c>
      <c r="Q26" s="16">
        <v>0</v>
      </c>
      <c r="R26" s="16">
        <v>0</v>
      </c>
      <c r="S26" s="16">
        <v>0</v>
      </c>
      <c r="T26" s="16">
        <v>0</v>
      </c>
      <c r="U26" s="16">
        <v>100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7">
        <v>0</v>
      </c>
    </row>
    <row r="27" spans="1:28" ht="30" x14ac:dyDescent="0.25">
      <c r="A27" s="13"/>
      <c r="B27" s="13"/>
      <c r="C27" s="14" t="s">
        <v>2</v>
      </c>
      <c r="D27" s="15" t="s">
        <v>458</v>
      </c>
      <c r="E27" s="15"/>
      <c r="F27" s="15" t="s">
        <v>459</v>
      </c>
      <c r="G27" s="18"/>
      <c r="H27" s="18"/>
      <c r="I27" s="18"/>
      <c r="J27" s="18"/>
      <c r="K27" s="18"/>
      <c r="L27" s="18"/>
      <c r="M27" s="18"/>
      <c r="N27" s="18"/>
      <c r="O27" s="16">
        <v>100</v>
      </c>
      <c r="P27" s="16">
        <v>0</v>
      </c>
      <c r="Q27" s="16">
        <v>100</v>
      </c>
      <c r="R27" s="16">
        <v>0</v>
      </c>
      <c r="S27" s="16">
        <v>100</v>
      </c>
      <c r="T27" s="16">
        <v>100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7">
        <v>0</v>
      </c>
    </row>
    <row r="28" spans="1:28" x14ac:dyDescent="0.25">
      <c r="A28" s="13"/>
      <c r="B28" s="13"/>
      <c r="C28" s="14" t="s">
        <v>2</v>
      </c>
      <c r="D28" s="15" t="s">
        <v>460</v>
      </c>
      <c r="E28" s="15"/>
      <c r="F28" s="15" t="s">
        <v>461</v>
      </c>
      <c r="G28" s="16"/>
      <c r="H28" s="16"/>
      <c r="I28" s="16"/>
      <c r="J28" s="16"/>
      <c r="K28" s="16"/>
      <c r="L28" s="16"/>
      <c r="M28" s="16"/>
      <c r="N28" s="16"/>
      <c r="O28" s="16">
        <v>100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100</v>
      </c>
      <c r="X28" s="16">
        <v>0</v>
      </c>
      <c r="Y28" s="16">
        <v>0</v>
      </c>
      <c r="Z28" s="16">
        <v>0</v>
      </c>
      <c r="AA28" s="16">
        <v>0</v>
      </c>
      <c r="AB28" s="17">
        <v>0</v>
      </c>
    </row>
    <row r="29" spans="1:28" x14ac:dyDescent="0.25">
      <c r="A29" s="13"/>
      <c r="B29" s="13" t="s">
        <v>304</v>
      </c>
      <c r="C29" s="14" t="s">
        <v>2</v>
      </c>
      <c r="D29" s="15" t="s">
        <v>462</v>
      </c>
      <c r="E29" s="15"/>
      <c r="F29" s="15" t="s">
        <v>463</v>
      </c>
      <c r="G29" s="16"/>
      <c r="H29" s="16"/>
      <c r="I29" s="16"/>
      <c r="J29" s="16"/>
      <c r="K29" s="16"/>
      <c r="L29" s="16"/>
      <c r="M29" s="16"/>
      <c r="N29" s="16"/>
      <c r="O29" s="16">
        <v>100</v>
      </c>
      <c r="P29" s="16">
        <v>0</v>
      </c>
      <c r="Q29" s="16">
        <v>0</v>
      </c>
      <c r="R29" s="16">
        <v>100</v>
      </c>
      <c r="S29" s="16">
        <v>0</v>
      </c>
      <c r="T29" s="16">
        <v>0</v>
      </c>
      <c r="U29" s="16">
        <v>100</v>
      </c>
      <c r="V29" s="16">
        <v>0</v>
      </c>
      <c r="W29" s="16">
        <v>100</v>
      </c>
      <c r="X29" s="16">
        <v>0</v>
      </c>
      <c r="Y29" s="16">
        <v>0</v>
      </c>
      <c r="Z29" s="16">
        <v>100</v>
      </c>
      <c r="AA29" s="16">
        <v>0</v>
      </c>
      <c r="AB29" s="17">
        <v>100</v>
      </c>
    </row>
    <row r="30" spans="1:28" x14ac:dyDescent="0.25">
      <c r="A30" s="13"/>
      <c r="B30" s="13" t="s">
        <v>567</v>
      </c>
      <c r="C30" s="14" t="s">
        <v>2</v>
      </c>
      <c r="D30" s="15" t="s">
        <v>401</v>
      </c>
      <c r="E30" s="15"/>
      <c r="F30" s="15" t="s">
        <v>402</v>
      </c>
      <c r="G30" s="16"/>
      <c r="H30" s="16"/>
      <c r="I30" s="16"/>
      <c r="J30" s="16"/>
      <c r="K30" s="16"/>
      <c r="L30" s="16"/>
      <c r="M30" s="16"/>
      <c r="N30" s="16"/>
      <c r="O30" s="16">
        <v>0</v>
      </c>
      <c r="P30" s="16">
        <v>100</v>
      </c>
      <c r="Q30" s="16">
        <v>0</v>
      </c>
      <c r="R30" s="16">
        <v>0</v>
      </c>
      <c r="S30" s="16">
        <v>0</v>
      </c>
      <c r="T30" s="16">
        <v>0</v>
      </c>
      <c r="U30" s="16">
        <v>100</v>
      </c>
      <c r="V30" s="16">
        <v>100</v>
      </c>
      <c r="W30" s="16">
        <v>100</v>
      </c>
      <c r="X30" s="16">
        <v>0</v>
      </c>
      <c r="Y30" s="16">
        <v>100</v>
      </c>
      <c r="Z30" s="16">
        <v>0</v>
      </c>
      <c r="AA30" s="16">
        <v>0</v>
      </c>
      <c r="AB30" s="17">
        <v>0</v>
      </c>
    </row>
    <row r="31" spans="1:28" x14ac:dyDescent="0.25">
      <c r="A31" s="13"/>
      <c r="B31" s="13"/>
      <c r="C31" s="14" t="s">
        <v>2</v>
      </c>
      <c r="D31" s="15" t="s">
        <v>464</v>
      </c>
      <c r="E31" s="15"/>
      <c r="F31" s="15" t="s">
        <v>465</v>
      </c>
      <c r="G31" s="16"/>
      <c r="H31" s="16"/>
      <c r="I31" s="16"/>
      <c r="J31" s="16"/>
      <c r="K31" s="16"/>
      <c r="L31" s="16"/>
      <c r="M31" s="16"/>
      <c r="N31" s="16"/>
      <c r="O31" s="16">
        <v>0</v>
      </c>
      <c r="P31" s="16">
        <v>100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100</v>
      </c>
      <c r="AA31" s="16">
        <v>100</v>
      </c>
      <c r="AB31" s="17">
        <v>0</v>
      </c>
    </row>
    <row r="32" spans="1:28" x14ac:dyDescent="0.25">
      <c r="A32" s="13"/>
      <c r="B32" s="13"/>
      <c r="C32" s="14" t="s">
        <v>2</v>
      </c>
      <c r="D32" s="15" t="s">
        <v>466</v>
      </c>
      <c r="E32" s="15"/>
      <c r="F32" s="15" t="s">
        <v>467</v>
      </c>
      <c r="G32" s="18"/>
      <c r="H32" s="18"/>
      <c r="I32" s="18"/>
      <c r="J32" s="18"/>
      <c r="K32" s="18"/>
      <c r="L32" s="18"/>
      <c r="M32" s="18"/>
      <c r="N32" s="18"/>
      <c r="O32" s="16">
        <v>0</v>
      </c>
      <c r="P32" s="16">
        <v>100</v>
      </c>
      <c r="Q32" s="16">
        <v>100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7">
        <v>100</v>
      </c>
    </row>
    <row r="33" spans="1:28" ht="30" x14ac:dyDescent="0.25">
      <c r="A33" s="13"/>
      <c r="B33" s="13"/>
      <c r="C33" s="14" t="s">
        <v>2</v>
      </c>
      <c r="D33" s="15" t="s">
        <v>468</v>
      </c>
      <c r="E33" s="15"/>
      <c r="F33" s="15" t="s">
        <v>469</v>
      </c>
      <c r="G33" s="16"/>
      <c r="H33" s="16"/>
      <c r="I33" s="16"/>
      <c r="J33" s="16"/>
      <c r="K33" s="16"/>
      <c r="L33" s="16"/>
      <c r="M33" s="16"/>
      <c r="N33" s="16"/>
      <c r="O33" s="16">
        <v>0</v>
      </c>
      <c r="P33" s="16">
        <v>100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100</v>
      </c>
      <c r="AB33" s="17">
        <v>0</v>
      </c>
    </row>
    <row r="34" spans="1:28" x14ac:dyDescent="0.25">
      <c r="A34" s="13"/>
      <c r="B34" s="13"/>
      <c r="C34" s="14" t="s">
        <v>2</v>
      </c>
      <c r="D34" s="15" t="s">
        <v>470</v>
      </c>
      <c r="E34" s="15"/>
      <c r="F34" s="15" t="s">
        <v>471</v>
      </c>
      <c r="G34" s="16"/>
      <c r="H34" s="16"/>
      <c r="I34" s="16"/>
      <c r="J34" s="16"/>
      <c r="K34" s="16"/>
      <c r="L34" s="16"/>
      <c r="M34" s="16"/>
      <c r="N34" s="16"/>
      <c r="O34" s="16">
        <v>100</v>
      </c>
      <c r="P34" s="16">
        <v>0</v>
      </c>
      <c r="Q34" s="16">
        <v>0</v>
      </c>
      <c r="R34" s="16">
        <v>100</v>
      </c>
      <c r="S34" s="16">
        <v>0</v>
      </c>
      <c r="T34" s="16">
        <v>0</v>
      </c>
      <c r="U34" s="16">
        <v>100</v>
      </c>
      <c r="V34" s="16">
        <v>0</v>
      </c>
      <c r="W34" s="16">
        <v>100</v>
      </c>
      <c r="X34" s="16">
        <v>0</v>
      </c>
      <c r="Y34" s="16">
        <v>100</v>
      </c>
      <c r="Z34" s="16">
        <v>0</v>
      </c>
      <c r="AA34" s="16">
        <v>100</v>
      </c>
      <c r="AB34" s="17">
        <v>100</v>
      </c>
    </row>
    <row r="35" spans="1:28" x14ac:dyDescent="0.25">
      <c r="A35" s="13"/>
      <c r="B35" s="13"/>
      <c r="C35" s="14" t="s">
        <v>2</v>
      </c>
      <c r="D35" s="15" t="s">
        <v>472</v>
      </c>
      <c r="E35" s="15"/>
      <c r="F35" s="15" t="s">
        <v>473</v>
      </c>
      <c r="G35" s="16"/>
      <c r="H35" s="16"/>
      <c r="I35" s="16"/>
      <c r="J35" s="16"/>
      <c r="K35" s="16"/>
      <c r="L35" s="16"/>
      <c r="M35" s="16"/>
      <c r="N35" s="16"/>
      <c r="O35" s="16">
        <v>100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100</v>
      </c>
      <c r="AA35" s="16">
        <v>0</v>
      </c>
      <c r="AB35" s="17">
        <v>0</v>
      </c>
    </row>
    <row r="36" spans="1:28" x14ac:dyDescent="0.25">
      <c r="A36" s="13"/>
      <c r="B36" s="13" t="s">
        <v>566</v>
      </c>
      <c r="C36" s="14" t="s">
        <v>2</v>
      </c>
      <c r="D36" s="15" t="s">
        <v>476</v>
      </c>
      <c r="E36" s="15"/>
      <c r="F36" s="15" t="s">
        <v>477</v>
      </c>
      <c r="G36" s="16"/>
      <c r="H36" s="16"/>
      <c r="I36" s="16"/>
      <c r="J36" s="16"/>
      <c r="K36" s="16"/>
      <c r="L36" s="16"/>
      <c r="M36" s="16"/>
      <c r="N36" s="16"/>
      <c r="O36" s="16">
        <v>100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100</v>
      </c>
      <c r="W36" s="16">
        <v>0</v>
      </c>
      <c r="X36" s="16">
        <v>0</v>
      </c>
      <c r="Y36" s="16">
        <v>0</v>
      </c>
      <c r="Z36" s="16">
        <v>100</v>
      </c>
      <c r="AA36" s="16">
        <v>0</v>
      </c>
      <c r="AB36" s="17">
        <v>0</v>
      </c>
    </row>
    <row r="37" spans="1:28" ht="30" x14ac:dyDescent="0.25">
      <c r="A37" s="13"/>
      <c r="B37" s="13" t="s">
        <v>566</v>
      </c>
      <c r="C37" s="14" t="s">
        <v>2</v>
      </c>
      <c r="D37" s="15" t="s">
        <v>478</v>
      </c>
      <c r="E37" s="15"/>
      <c r="F37" s="15" t="s">
        <v>479</v>
      </c>
      <c r="G37" s="18"/>
      <c r="H37" s="18"/>
      <c r="I37" s="18"/>
      <c r="J37" s="18"/>
      <c r="K37" s="18"/>
      <c r="L37" s="18"/>
      <c r="M37" s="18"/>
      <c r="N37" s="18"/>
      <c r="O37" s="16">
        <v>0</v>
      </c>
      <c r="P37" s="16">
        <v>100</v>
      </c>
      <c r="Q37" s="16">
        <v>100</v>
      </c>
      <c r="R37" s="16">
        <v>0</v>
      </c>
      <c r="S37" s="16">
        <v>100</v>
      </c>
      <c r="T37" s="16">
        <v>100</v>
      </c>
      <c r="U37" s="16">
        <v>100</v>
      </c>
      <c r="V37" s="16">
        <v>0</v>
      </c>
      <c r="W37" s="16">
        <v>100</v>
      </c>
      <c r="X37" s="16">
        <v>100</v>
      </c>
      <c r="Y37" s="16">
        <v>0</v>
      </c>
      <c r="Z37" s="16">
        <v>0</v>
      </c>
      <c r="AA37" s="16">
        <v>100</v>
      </c>
      <c r="AB37" s="17">
        <v>0</v>
      </c>
    </row>
    <row r="38" spans="1:28" x14ac:dyDescent="0.25">
      <c r="A38" s="13"/>
      <c r="B38" s="13" t="s">
        <v>566</v>
      </c>
      <c r="C38" s="14" t="s">
        <v>2</v>
      </c>
      <c r="D38" s="14" t="s">
        <v>480</v>
      </c>
      <c r="E38" s="14"/>
      <c r="F38" s="14" t="s">
        <v>481</v>
      </c>
      <c r="G38" s="16"/>
      <c r="H38" s="16"/>
      <c r="I38" s="16"/>
      <c r="J38" s="16"/>
      <c r="K38" s="16"/>
      <c r="L38" s="16"/>
      <c r="M38" s="16"/>
      <c r="N38" s="16"/>
      <c r="O38" s="16">
        <v>100</v>
      </c>
      <c r="P38" s="16">
        <v>0</v>
      </c>
      <c r="Q38" s="16">
        <v>0</v>
      </c>
      <c r="R38" s="16">
        <v>0</v>
      </c>
      <c r="S38" s="16">
        <v>100</v>
      </c>
      <c r="T38" s="16">
        <v>100</v>
      </c>
      <c r="U38" s="16">
        <v>0</v>
      </c>
      <c r="V38" s="16">
        <v>0</v>
      </c>
      <c r="W38" s="16">
        <v>0</v>
      </c>
      <c r="X38" s="16">
        <v>100</v>
      </c>
      <c r="Y38" s="16">
        <v>0</v>
      </c>
      <c r="Z38" s="16">
        <v>0</v>
      </c>
      <c r="AA38" s="16">
        <v>0</v>
      </c>
      <c r="AB38" s="17">
        <v>0</v>
      </c>
    </row>
    <row r="39" spans="1:28" x14ac:dyDescent="0.25">
      <c r="A39" s="13"/>
      <c r="B39" s="13" t="s">
        <v>568</v>
      </c>
      <c r="C39" s="14" t="s">
        <v>2</v>
      </c>
      <c r="D39" s="15" t="s">
        <v>489</v>
      </c>
      <c r="E39" s="15"/>
      <c r="F39" s="15" t="s">
        <v>490</v>
      </c>
      <c r="G39" s="18"/>
      <c r="H39" s="18"/>
      <c r="I39" s="18"/>
      <c r="J39" s="18"/>
      <c r="K39" s="18"/>
      <c r="L39" s="18"/>
      <c r="M39" s="18"/>
      <c r="N39" s="18"/>
      <c r="O39" s="16">
        <v>0</v>
      </c>
      <c r="P39" s="16">
        <v>0</v>
      </c>
      <c r="Q39" s="16">
        <v>100</v>
      </c>
      <c r="R39" s="16">
        <v>100</v>
      </c>
      <c r="S39" s="16">
        <v>100</v>
      </c>
      <c r="T39" s="16">
        <v>100</v>
      </c>
      <c r="U39" s="16">
        <v>100</v>
      </c>
      <c r="V39" s="16">
        <v>100</v>
      </c>
      <c r="W39" s="16">
        <v>100</v>
      </c>
      <c r="X39" s="16">
        <v>100</v>
      </c>
      <c r="Y39" s="16">
        <v>100</v>
      </c>
      <c r="Z39" s="16">
        <v>100</v>
      </c>
      <c r="AA39" s="16">
        <v>100</v>
      </c>
      <c r="AB39" s="17">
        <v>100</v>
      </c>
    </row>
    <row r="40" spans="1:28" x14ac:dyDescent="0.25">
      <c r="A40" s="13"/>
      <c r="B40" s="13" t="s">
        <v>566</v>
      </c>
      <c r="C40" s="14" t="s">
        <v>2</v>
      </c>
      <c r="D40" s="15" t="s">
        <v>491</v>
      </c>
      <c r="E40" s="15"/>
      <c r="F40" s="15" t="s">
        <v>492</v>
      </c>
      <c r="G40" s="16"/>
      <c r="H40" s="16"/>
      <c r="I40" s="16"/>
      <c r="J40" s="16"/>
      <c r="K40" s="16"/>
      <c r="L40" s="16"/>
      <c r="M40" s="16"/>
      <c r="N40" s="16"/>
      <c r="O40" s="16">
        <v>100</v>
      </c>
      <c r="P40" s="16">
        <v>0</v>
      </c>
      <c r="Q40" s="16">
        <v>0</v>
      </c>
      <c r="R40" s="16">
        <v>100</v>
      </c>
      <c r="S40" s="16">
        <v>100</v>
      </c>
      <c r="T40" s="16">
        <v>100</v>
      </c>
      <c r="U40" s="16">
        <v>100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7">
        <v>0</v>
      </c>
    </row>
    <row r="41" spans="1:28" x14ac:dyDescent="0.25">
      <c r="A41" s="13"/>
      <c r="B41" s="13" t="s">
        <v>290</v>
      </c>
      <c r="C41" s="14" t="s">
        <v>2</v>
      </c>
      <c r="D41" s="15" t="s">
        <v>493</v>
      </c>
      <c r="E41" s="15"/>
      <c r="F41" s="15" t="s">
        <v>494</v>
      </c>
      <c r="G41" s="16"/>
      <c r="H41" s="16"/>
      <c r="I41" s="16"/>
      <c r="J41" s="16"/>
      <c r="K41" s="16"/>
      <c r="L41" s="16"/>
      <c r="M41" s="16"/>
      <c r="N41" s="16"/>
      <c r="O41" s="16">
        <v>100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100</v>
      </c>
      <c r="V41" s="16">
        <v>100</v>
      </c>
      <c r="W41" s="16">
        <v>100</v>
      </c>
      <c r="X41" s="16">
        <v>0</v>
      </c>
      <c r="Y41" s="16">
        <v>0</v>
      </c>
      <c r="Z41" s="16">
        <v>0</v>
      </c>
      <c r="AA41" s="16">
        <v>0</v>
      </c>
      <c r="AB41" s="17">
        <v>100</v>
      </c>
    </row>
    <row r="42" spans="1:28" ht="30" x14ac:dyDescent="0.25">
      <c r="A42" s="13"/>
      <c r="B42" s="13" t="s">
        <v>566</v>
      </c>
      <c r="C42" s="14" t="s">
        <v>2</v>
      </c>
      <c r="D42" s="15" t="s">
        <v>495</v>
      </c>
      <c r="E42" s="15"/>
      <c r="F42" s="15" t="s">
        <v>496</v>
      </c>
      <c r="G42" s="18"/>
      <c r="H42" s="18"/>
      <c r="I42" s="18"/>
      <c r="J42" s="18"/>
      <c r="K42" s="18"/>
      <c r="L42" s="18"/>
      <c r="M42" s="18"/>
      <c r="N42" s="18"/>
      <c r="O42" s="16">
        <v>100</v>
      </c>
      <c r="P42" s="16">
        <v>0</v>
      </c>
      <c r="Q42" s="16">
        <v>100</v>
      </c>
      <c r="R42" s="16">
        <v>100</v>
      </c>
      <c r="S42" s="16">
        <v>0</v>
      </c>
      <c r="T42" s="16">
        <v>0</v>
      </c>
      <c r="U42" s="16">
        <v>0</v>
      </c>
      <c r="V42" s="16">
        <v>100</v>
      </c>
      <c r="W42" s="16">
        <v>100</v>
      </c>
      <c r="X42" s="16">
        <v>0</v>
      </c>
      <c r="Y42" s="16">
        <v>0</v>
      </c>
      <c r="Z42" s="16">
        <v>0</v>
      </c>
      <c r="AA42" s="16">
        <v>0</v>
      </c>
      <c r="AB42" s="17">
        <v>0</v>
      </c>
    </row>
    <row r="43" spans="1:28" x14ac:dyDescent="0.25">
      <c r="A43" s="13"/>
      <c r="B43" s="13"/>
      <c r="C43" s="14" t="s">
        <v>2</v>
      </c>
      <c r="D43" s="15" t="s">
        <v>497</v>
      </c>
      <c r="E43" s="15"/>
      <c r="F43" s="15" t="s">
        <v>498</v>
      </c>
      <c r="G43" s="18"/>
      <c r="H43" s="18"/>
      <c r="I43" s="18"/>
      <c r="J43" s="18"/>
      <c r="K43" s="18"/>
      <c r="L43" s="18"/>
      <c r="M43" s="18"/>
      <c r="N43" s="18"/>
      <c r="O43" s="16">
        <v>100</v>
      </c>
      <c r="P43" s="16">
        <v>0</v>
      </c>
      <c r="Q43" s="16">
        <v>100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7">
        <v>100</v>
      </c>
    </row>
    <row r="44" spans="1:28" x14ac:dyDescent="0.25">
      <c r="A44" s="13"/>
      <c r="B44" s="13"/>
      <c r="C44" s="14" t="s">
        <v>2</v>
      </c>
      <c r="D44" s="15" t="s">
        <v>499</v>
      </c>
      <c r="E44" s="15"/>
      <c r="F44" s="15" t="s">
        <v>500</v>
      </c>
      <c r="G44" s="18"/>
      <c r="H44" s="18"/>
      <c r="I44" s="18"/>
      <c r="J44" s="18"/>
      <c r="K44" s="18"/>
      <c r="L44" s="18"/>
      <c r="M44" s="18"/>
      <c r="N44" s="18"/>
      <c r="O44" s="16">
        <v>100</v>
      </c>
      <c r="P44" s="16">
        <v>0</v>
      </c>
      <c r="Q44" s="16">
        <v>100</v>
      </c>
      <c r="R44" s="16">
        <v>100</v>
      </c>
      <c r="S44" s="16">
        <v>100</v>
      </c>
      <c r="T44" s="16">
        <v>100</v>
      </c>
      <c r="U44" s="16">
        <v>100</v>
      </c>
      <c r="V44" s="16">
        <v>0</v>
      </c>
      <c r="W44" s="16">
        <v>0</v>
      </c>
      <c r="X44" s="16">
        <v>100</v>
      </c>
      <c r="Y44" s="16">
        <v>0</v>
      </c>
      <c r="Z44" s="16">
        <v>0</v>
      </c>
      <c r="AA44" s="16">
        <v>0</v>
      </c>
      <c r="AB44" s="17">
        <v>0</v>
      </c>
    </row>
    <row r="45" spans="1:28" x14ac:dyDescent="0.25">
      <c r="A45" s="13"/>
      <c r="B45" s="13"/>
      <c r="C45" s="14" t="s">
        <v>2</v>
      </c>
      <c r="D45" s="15" t="s">
        <v>501</v>
      </c>
      <c r="E45" s="15"/>
      <c r="F45" s="15" t="s">
        <v>502</v>
      </c>
      <c r="G45" s="18"/>
      <c r="H45" s="18"/>
      <c r="I45" s="18"/>
      <c r="J45" s="18"/>
      <c r="K45" s="18"/>
      <c r="L45" s="18"/>
      <c r="M45" s="18"/>
      <c r="N45" s="18"/>
      <c r="O45" s="16">
        <v>100</v>
      </c>
      <c r="P45" s="16">
        <v>0</v>
      </c>
      <c r="Q45" s="16">
        <v>100</v>
      </c>
      <c r="R45" s="16">
        <v>0</v>
      </c>
      <c r="S45" s="16">
        <v>100</v>
      </c>
      <c r="T45" s="16">
        <v>100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7">
        <v>0</v>
      </c>
    </row>
    <row r="46" spans="1:28" x14ac:dyDescent="0.25">
      <c r="A46" s="13"/>
      <c r="B46" s="13"/>
      <c r="C46" s="14" t="s">
        <v>2</v>
      </c>
      <c r="D46" s="15" t="s">
        <v>509</v>
      </c>
      <c r="E46" s="15"/>
      <c r="F46" s="15" t="s">
        <v>510</v>
      </c>
      <c r="G46" s="16"/>
      <c r="H46" s="16"/>
      <c r="I46" s="16"/>
      <c r="J46" s="16"/>
      <c r="K46" s="16"/>
      <c r="L46" s="16"/>
      <c r="M46" s="16"/>
      <c r="N46" s="16"/>
      <c r="O46" s="16">
        <v>100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100</v>
      </c>
      <c r="Z46" s="16">
        <v>0</v>
      </c>
      <c r="AA46" s="16">
        <v>100</v>
      </c>
      <c r="AB46" s="17">
        <v>0</v>
      </c>
    </row>
    <row r="47" spans="1:28" x14ac:dyDescent="0.25">
      <c r="A47" s="13"/>
      <c r="B47" s="13"/>
      <c r="C47" s="14" t="s">
        <v>2</v>
      </c>
      <c r="D47" s="15" t="s">
        <v>513</v>
      </c>
      <c r="E47" s="15"/>
      <c r="F47" s="15" t="s">
        <v>514</v>
      </c>
      <c r="G47" s="16"/>
      <c r="H47" s="16"/>
      <c r="I47" s="16"/>
      <c r="J47" s="16"/>
      <c r="K47" s="16"/>
      <c r="L47" s="16"/>
      <c r="M47" s="16"/>
      <c r="N47" s="16"/>
      <c r="O47" s="16">
        <v>100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100</v>
      </c>
      <c r="Z47" s="16">
        <v>0</v>
      </c>
      <c r="AA47" s="16">
        <v>0</v>
      </c>
      <c r="AB47" s="17">
        <v>0</v>
      </c>
    </row>
    <row r="48" spans="1:28" x14ac:dyDescent="0.25">
      <c r="A48" s="13"/>
      <c r="B48" s="13"/>
      <c r="C48" s="14" t="s">
        <v>2</v>
      </c>
      <c r="D48" s="15" t="s">
        <v>515</v>
      </c>
      <c r="E48" s="19"/>
      <c r="F48" s="19" t="s">
        <v>516</v>
      </c>
      <c r="G48" s="18"/>
      <c r="H48" s="18"/>
      <c r="I48" s="18"/>
      <c r="J48" s="18"/>
      <c r="K48" s="18"/>
      <c r="L48" s="18"/>
      <c r="M48" s="18"/>
      <c r="N48" s="18"/>
      <c r="O48" s="16">
        <v>100</v>
      </c>
      <c r="P48" s="16">
        <v>0</v>
      </c>
      <c r="Q48" s="16">
        <v>100</v>
      </c>
      <c r="R48" s="16">
        <v>100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100</v>
      </c>
      <c r="AB48" s="17">
        <v>0</v>
      </c>
    </row>
    <row r="49" spans="1:28" x14ac:dyDescent="0.25">
      <c r="A49" s="13"/>
      <c r="B49" s="13"/>
      <c r="C49" s="14" t="s">
        <v>2</v>
      </c>
      <c r="D49" s="15" t="s">
        <v>517</v>
      </c>
      <c r="E49" s="15"/>
      <c r="F49" s="15" t="s">
        <v>518</v>
      </c>
      <c r="G49" s="16"/>
      <c r="H49" s="16"/>
      <c r="I49" s="16"/>
      <c r="J49" s="16"/>
      <c r="K49" s="16"/>
      <c r="L49" s="16"/>
      <c r="M49" s="16"/>
      <c r="N49" s="16"/>
      <c r="O49" s="16">
        <v>100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100</v>
      </c>
      <c r="AA49" s="16">
        <v>0</v>
      </c>
      <c r="AB49" s="17">
        <v>0</v>
      </c>
    </row>
    <row r="50" spans="1:28" ht="30" x14ac:dyDescent="0.25">
      <c r="A50" s="13"/>
      <c r="B50" s="13" t="s">
        <v>304</v>
      </c>
      <c r="C50" s="14" t="s">
        <v>2</v>
      </c>
      <c r="D50" s="15" t="s">
        <v>403</v>
      </c>
      <c r="E50" s="15"/>
      <c r="F50" s="15" t="s">
        <v>404</v>
      </c>
      <c r="G50" s="16"/>
      <c r="H50" s="16"/>
      <c r="I50" s="16"/>
      <c r="J50" s="16"/>
      <c r="K50" s="16"/>
      <c r="L50" s="16"/>
      <c r="M50" s="16"/>
      <c r="N50" s="16"/>
      <c r="O50" s="16">
        <v>100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100</v>
      </c>
      <c r="V50" s="16">
        <v>0</v>
      </c>
      <c r="W50" s="16">
        <v>100</v>
      </c>
      <c r="X50" s="16">
        <v>0</v>
      </c>
      <c r="Y50" s="16">
        <v>100</v>
      </c>
      <c r="Z50" s="16">
        <v>0</v>
      </c>
      <c r="AA50" s="16">
        <v>0</v>
      </c>
      <c r="AB50" s="17">
        <v>0</v>
      </c>
    </row>
    <row r="51" spans="1:28" x14ac:dyDescent="0.25">
      <c r="A51" s="13"/>
      <c r="B51" s="13"/>
      <c r="C51" s="14" t="s">
        <v>2</v>
      </c>
      <c r="D51" s="15" t="s">
        <v>519</v>
      </c>
      <c r="E51" s="15"/>
      <c r="F51" s="15" t="s">
        <v>520</v>
      </c>
      <c r="G51" s="16"/>
      <c r="H51" s="16"/>
      <c r="I51" s="16"/>
      <c r="J51" s="16"/>
      <c r="K51" s="16"/>
      <c r="L51" s="16"/>
      <c r="M51" s="16"/>
      <c r="N51" s="16"/>
      <c r="O51" s="16">
        <v>100</v>
      </c>
      <c r="P51" s="16">
        <v>0</v>
      </c>
      <c r="Q51" s="16">
        <v>0</v>
      </c>
      <c r="R51" s="16">
        <v>0</v>
      </c>
      <c r="S51" s="16">
        <v>100</v>
      </c>
      <c r="T51" s="16">
        <v>100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7">
        <v>0</v>
      </c>
    </row>
    <row r="52" spans="1:28" x14ac:dyDescent="0.25">
      <c r="A52" s="13"/>
      <c r="B52" s="13"/>
      <c r="C52" s="14" t="s">
        <v>2</v>
      </c>
      <c r="D52" s="15" t="s">
        <v>521</v>
      </c>
      <c r="E52" s="15"/>
      <c r="F52" s="15" t="s">
        <v>522</v>
      </c>
      <c r="G52" s="16"/>
      <c r="H52" s="16"/>
      <c r="I52" s="16"/>
      <c r="J52" s="16"/>
      <c r="K52" s="16"/>
      <c r="L52" s="16"/>
      <c r="M52" s="16"/>
      <c r="N52" s="16"/>
      <c r="O52" s="16">
        <v>100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100</v>
      </c>
      <c r="AA52" s="16">
        <v>0</v>
      </c>
      <c r="AB52" s="17">
        <v>0</v>
      </c>
    </row>
    <row r="53" spans="1:28" x14ac:dyDescent="0.25">
      <c r="A53" s="13"/>
      <c r="B53" s="13"/>
      <c r="C53" s="14" t="s">
        <v>2</v>
      </c>
      <c r="D53" s="15" t="s">
        <v>523</v>
      </c>
      <c r="E53" s="15"/>
      <c r="F53" s="15" t="s">
        <v>524</v>
      </c>
      <c r="G53" s="16"/>
      <c r="H53" s="16"/>
      <c r="I53" s="16"/>
      <c r="J53" s="16"/>
      <c r="K53" s="16"/>
      <c r="L53" s="16"/>
      <c r="M53" s="16"/>
      <c r="N53" s="16"/>
      <c r="O53" s="16">
        <v>100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100</v>
      </c>
      <c r="Y53" s="16">
        <v>0</v>
      </c>
      <c r="Z53" s="16">
        <v>0</v>
      </c>
      <c r="AA53" s="16">
        <v>0</v>
      </c>
      <c r="AB53" s="17">
        <v>0</v>
      </c>
    </row>
    <row r="54" spans="1:28" x14ac:dyDescent="0.25">
      <c r="A54" s="13"/>
      <c r="B54" s="13"/>
      <c r="C54" s="14" t="s">
        <v>2</v>
      </c>
      <c r="D54" s="15" t="s">
        <v>525</v>
      </c>
      <c r="E54" s="15"/>
      <c r="F54" s="15" t="s">
        <v>526</v>
      </c>
      <c r="G54" s="16"/>
      <c r="H54" s="16"/>
      <c r="I54" s="16"/>
      <c r="J54" s="16"/>
      <c r="K54" s="16"/>
      <c r="L54" s="16"/>
      <c r="M54" s="16"/>
      <c r="N54" s="16"/>
      <c r="O54" s="16">
        <v>100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100</v>
      </c>
      <c r="W54" s="16">
        <v>100</v>
      </c>
      <c r="X54" s="16">
        <v>0</v>
      </c>
      <c r="Y54" s="16">
        <v>0</v>
      </c>
      <c r="Z54" s="16">
        <v>0</v>
      </c>
      <c r="AA54" s="16">
        <v>0</v>
      </c>
      <c r="AB54" s="17">
        <v>0</v>
      </c>
    </row>
    <row r="55" spans="1:28" x14ac:dyDescent="0.25">
      <c r="A55" s="13"/>
      <c r="B55" s="13" t="s">
        <v>567</v>
      </c>
      <c r="C55" s="14" t="s">
        <v>2</v>
      </c>
      <c r="D55" s="15" t="s">
        <v>527</v>
      </c>
      <c r="E55" s="15"/>
      <c r="F55" s="15" t="s">
        <v>528</v>
      </c>
      <c r="G55" s="16"/>
      <c r="H55" s="16"/>
      <c r="I55" s="16"/>
      <c r="J55" s="16"/>
      <c r="K55" s="16"/>
      <c r="L55" s="16"/>
      <c r="M55" s="16"/>
      <c r="N55" s="16"/>
      <c r="O55" s="16">
        <v>100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100</v>
      </c>
      <c r="W55" s="16">
        <v>100</v>
      </c>
      <c r="X55" s="16">
        <v>0</v>
      </c>
      <c r="Y55" s="16">
        <v>100</v>
      </c>
      <c r="Z55" s="16">
        <v>100</v>
      </c>
      <c r="AA55" s="16">
        <v>100</v>
      </c>
      <c r="AB55" s="17">
        <v>0</v>
      </c>
    </row>
    <row r="56" spans="1:28" x14ac:dyDescent="0.25">
      <c r="A56" s="13"/>
      <c r="B56" s="13" t="s">
        <v>304</v>
      </c>
      <c r="C56" s="14" t="s">
        <v>40</v>
      </c>
      <c r="D56" s="15" t="s">
        <v>103</v>
      </c>
      <c r="E56" s="15" t="s">
        <v>104</v>
      </c>
      <c r="F56" s="15" t="s">
        <v>105</v>
      </c>
      <c r="G56" s="16">
        <v>100</v>
      </c>
      <c r="H56" s="16">
        <v>100</v>
      </c>
      <c r="I56" s="16">
        <v>100</v>
      </c>
      <c r="J56" s="16">
        <v>0</v>
      </c>
      <c r="K56" s="16">
        <v>0</v>
      </c>
      <c r="L56" s="16">
        <v>0</v>
      </c>
      <c r="M56" s="16">
        <v>0</v>
      </c>
      <c r="N56" s="16">
        <v>100</v>
      </c>
      <c r="O56" s="18"/>
      <c r="P56" s="18"/>
      <c r="Q56" s="16">
        <v>0</v>
      </c>
      <c r="R56" s="16">
        <v>100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7">
        <v>0</v>
      </c>
    </row>
    <row r="57" spans="1:28" ht="45" x14ac:dyDescent="0.25">
      <c r="A57" s="13"/>
      <c r="B57" s="13" t="s">
        <v>304</v>
      </c>
      <c r="C57" s="14" t="s">
        <v>40</v>
      </c>
      <c r="D57" s="15" t="s">
        <v>106</v>
      </c>
      <c r="E57" s="15" t="s">
        <v>107</v>
      </c>
      <c r="F57" s="15" t="s">
        <v>108</v>
      </c>
      <c r="G57" s="16">
        <v>0</v>
      </c>
      <c r="H57" s="16">
        <v>100</v>
      </c>
      <c r="I57" s="16">
        <v>100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/>
      <c r="P57" s="16"/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100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7">
        <v>0</v>
      </c>
    </row>
    <row r="58" spans="1:28" x14ac:dyDescent="0.25">
      <c r="A58" s="13"/>
      <c r="B58" s="13"/>
      <c r="C58" s="14" t="s">
        <v>40</v>
      </c>
      <c r="D58" s="15" t="s">
        <v>358</v>
      </c>
      <c r="E58" s="15"/>
      <c r="F58" s="15" t="s">
        <v>569</v>
      </c>
      <c r="G58" s="16">
        <v>0</v>
      </c>
      <c r="H58" s="16">
        <v>100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100</v>
      </c>
      <c r="O58" s="18"/>
      <c r="P58" s="18"/>
      <c r="Q58" s="16">
        <v>0</v>
      </c>
      <c r="R58" s="16">
        <v>100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7">
        <v>0</v>
      </c>
    </row>
    <row r="59" spans="1:28" x14ac:dyDescent="0.25">
      <c r="A59" s="13"/>
      <c r="B59" s="13"/>
      <c r="C59" s="14" t="s">
        <v>40</v>
      </c>
      <c r="D59" s="15" t="s">
        <v>276</v>
      </c>
      <c r="E59" s="15"/>
      <c r="F59" s="15" t="s">
        <v>277</v>
      </c>
      <c r="G59" s="16">
        <v>0</v>
      </c>
      <c r="H59" s="16">
        <v>100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/>
      <c r="P59" s="16"/>
      <c r="Q59" s="16">
        <v>0</v>
      </c>
      <c r="R59" s="16">
        <v>0</v>
      </c>
      <c r="S59" s="16">
        <v>0</v>
      </c>
      <c r="T59" s="16">
        <v>0</v>
      </c>
      <c r="U59" s="16">
        <v>100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7">
        <v>0</v>
      </c>
    </row>
    <row r="60" spans="1:28" ht="30" x14ac:dyDescent="0.25">
      <c r="A60" s="13">
        <v>0</v>
      </c>
      <c r="B60" s="13" t="s">
        <v>304</v>
      </c>
      <c r="C60" s="14" t="s">
        <v>40</v>
      </c>
      <c r="D60" s="15" t="s">
        <v>112</v>
      </c>
      <c r="E60" s="15" t="s">
        <v>113</v>
      </c>
      <c r="F60" s="15" t="s">
        <v>114</v>
      </c>
      <c r="G60" s="16">
        <v>0</v>
      </c>
      <c r="H60" s="16">
        <v>100</v>
      </c>
      <c r="I60" s="16">
        <v>100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/>
      <c r="P60" s="16"/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100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7">
        <v>0</v>
      </c>
    </row>
    <row r="61" spans="1:28" ht="30" x14ac:dyDescent="0.25">
      <c r="A61" s="13"/>
      <c r="B61" s="13" t="s">
        <v>304</v>
      </c>
      <c r="C61" s="14" t="s">
        <v>40</v>
      </c>
      <c r="D61" s="15" t="s">
        <v>115</v>
      </c>
      <c r="E61" s="15" t="s">
        <v>116</v>
      </c>
      <c r="F61" s="15" t="s">
        <v>117</v>
      </c>
      <c r="G61" s="16">
        <v>0</v>
      </c>
      <c r="H61" s="16">
        <v>100</v>
      </c>
      <c r="I61" s="16">
        <v>100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/>
      <c r="P61" s="16"/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100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7">
        <v>0</v>
      </c>
    </row>
    <row r="62" spans="1:28" x14ac:dyDescent="0.25">
      <c r="A62" s="13"/>
      <c r="B62" s="13" t="s">
        <v>304</v>
      </c>
      <c r="C62" s="14" t="s">
        <v>40</v>
      </c>
      <c r="D62" s="15" t="s">
        <v>155</v>
      </c>
      <c r="E62" s="15"/>
      <c r="F62" s="15" t="s">
        <v>156</v>
      </c>
      <c r="G62" s="16">
        <v>0</v>
      </c>
      <c r="H62" s="16">
        <v>100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/>
      <c r="P62" s="16"/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100</v>
      </c>
      <c r="Y62" s="16">
        <v>0</v>
      </c>
      <c r="Z62" s="16">
        <v>0</v>
      </c>
      <c r="AA62" s="16">
        <v>0</v>
      </c>
      <c r="AB62" s="17">
        <v>0</v>
      </c>
    </row>
    <row r="63" spans="1:28" x14ac:dyDescent="0.25">
      <c r="A63" s="13"/>
      <c r="B63" s="13" t="s">
        <v>570</v>
      </c>
      <c r="C63" s="14" t="s">
        <v>40</v>
      </c>
      <c r="D63" s="15" t="s">
        <v>47</v>
      </c>
      <c r="E63" s="15"/>
      <c r="F63" s="15" t="s">
        <v>48</v>
      </c>
      <c r="G63" s="16">
        <v>0</v>
      </c>
      <c r="H63" s="16">
        <v>0</v>
      </c>
      <c r="I63" s="16">
        <v>0</v>
      </c>
      <c r="J63" s="16">
        <v>100</v>
      </c>
      <c r="K63" s="16">
        <v>0</v>
      </c>
      <c r="L63" s="16">
        <v>0</v>
      </c>
      <c r="M63" s="16">
        <v>0</v>
      </c>
      <c r="N63" s="16">
        <v>0</v>
      </c>
      <c r="O63" s="16"/>
      <c r="P63" s="16"/>
      <c r="Q63" s="16">
        <v>0</v>
      </c>
      <c r="R63" s="16">
        <v>0</v>
      </c>
      <c r="S63" s="16">
        <v>100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6">
        <v>0</v>
      </c>
      <c r="AB63" s="17">
        <v>0</v>
      </c>
    </row>
    <row r="64" spans="1:28" x14ac:dyDescent="0.25">
      <c r="A64" s="13"/>
      <c r="B64" s="13" t="s">
        <v>571</v>
      </c>
      <c r="C64" s="14" t="s">
        <v>40</v>
      </c>
      <c r="D64" s="15" t="s">
        <v>396</v>
      </c>
      <c r="E64" s="15"/>
      <c r="F64" s="15" t="s">
        <v>377</v>
      </c>
      <c r="G64" s="16">
        <v>0</v>
      </c>
      <c r="H64" s="16">
        <v>100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/>
      <c r="P64" s="16"/>
      <c r="Q64" s="16">
        <v>0</v>
      </c>
      <c r="R64" s="16">
        <v>0</v>
      </c>
      <c r="S64" s="16">
        <v>0</v>
      </c>
      <c r="T64" s="16">
        <v>0</v>
      </c>
      <c r="U64" s="16">
        <v>100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7">
        <v>0</v>
      </c>
    </row>
    <row r="65" spans="1:28" ht="30" x14ac:dyDescent="0.25">
      <c r="A65" s="13"/>
      <c r="B65" s="13" t="s">
        <v>571</v>
      </c>
      <c r="C65" s="14" t="s">
        <v>40</v>
      </c>
      <c r="D65" s="15" t="s">
        <v>396</v>
      </c>
      <c r="E65" s="15"/>
      <c r="F65" s="15" t="s">
        <v>370</v>
      </c>
      <c r="G65" s="16">
        <v>0</v>
      </c>
      <c r="H65" s="16">
        <v>100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8"/>
      <c r="P65" s="18"/>
      <c r="Q65" s="16">
        <v>0</v>
      </c>
      <c r="R65" s="16">
        <v>100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7">
        <v>0</v>
      </c>
    </row>
    <row r="66" spans="1:28" x14ac:dyDescent="0.25">
      <c r="A66" s="13"/>
      <c r="B66" s="13" t="s">
        <v>304</v>
      </c>
      <c r="C66" s="14" t="s">
        <v>40</v>
      </c>
      <c r="D66" s="15" t="s">
        <v>293</v>
      </c>
      <c r="E66" s="15" t="s">
        <v>294</v>
      </c>
      <c r="F66" s="15" t="s">
        <v>295</v>
      </c>
      <c r="G66" s="16">
        <v>0</v>
      </c>
      <c r="H66" s="16">
        <v>0</v>
      </c>
      <c r="I66" s="16">
        <v>100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/>
      <c r="P66" s="16"/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100</v>
      </c>
      <c r="X66" s="16">
        <v>0</v>
      </c>
      <c r="Y66" s="16">
        <v>0</v>
      </c>
      <c r="Z66" s="16">
        <v>0</v>
      </c>
      <c r="AA66" s="16">
        <v>0</v>
      </c>
      <c r="AB66" s="17">
        <v>0</v>
      </c>
    </row>
    <row r="67" spans="1:28" x14ac:dyDescent="0.25">
      <c r="A67" s="13"/>
      <c r="B67" s="13"/>
      <c r="C67" s="14" t="s">
        <v>40</v>
      </c>
      <c r="D67" s="15" t="s">
        <v>227</v>
      </c>
      <c r="E67" s="15"/>
      <c r="F67" s="15" t="s">
        <v>228</v>
      </c>
      <c r="G67" s="16">
        <v>0</v>
      </c>
      <c r="H67" s="16">
        <v>100</v>
      </c>
      <c r="I67" s="16">
        <v>0</v>
      </c>
      <c r="J67" s="16">
        <v>0</v>
      </c>
      <c r="K67" s="16">
        <v>0</v>
      </c>
      <c r="L67" s="16">
        <v>0</v>
      </c>
      <c r="M67" s="16">
        <v>100</v>
      </c>
      <c r="N67" s="16">
        <v>0</v>
      </c>
      <c r="O67" s="16"/>
      <c r="P67" s="16"/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100</v>
      </c>
      <c r="Z67" s="16">
        <v>0</v>
      </c>
      <c r="AA67" s="16">
        <v>0</v>
      </c>
      <c r="AB67" s="17">
        <v>0</v>
      </c>
    </row>
    <row r="68" spans="1:28" x14ac:dyDescent="0.25">
      <c r="A68" s="13"/>
      <c r="B68" s="13"/>
      <c r="C68" s="14" t="s">
        <v>40</v>
      </c>
      <c r="D68" s="15" t="s">
        <v>123</v>
      </c>
      <c r="E68" s="15"/>
      <c r="F68" s="15" t="s">
        <v>124</v>
      </c>
      <c r="G68" s="16">
        <v>100</v>
      </c>
      <c r="H68" s="16">
        <v>100</v>
      </c>
      <c r="I68" s="16">
        <v>0</v>
      </c>
      <c r="J68" s="16">
        <v>0</v>
      </c>
      <c r="K68" s="16">
        <v>0</v>
      </c>
      <c r="L68" s="16">
        <v>0</v>
      </c>
      <c r="M68" s="16">
        <v>100</v>
      </c>
      <c r="N68" s="16">
        <v>0</v>
      </c>
      <c r="O68" s="18"/>
      <c r="P68" s="18"/>
      <c r="Q68" s="16">
        <v>100</v>
      </c>
      <c r="R68" s="16">
        <v>100</v>
      </c>
      <c r="S68" s="16">
        <v>100</v>
      </c>
      <c r="T68" s="16">
        <v>100</v>
      </c>
      <c r="U68" s="16">
        <v>0</v>
      </c>
      <c r="V68" s="16">
        <v>100</v>
      </c>
      <c r="W68" s="16">
        <v>100</v>
      </c>
      <c r="X68" s="16">
        <v>0</v>
      </c>
      <c r="Y68" s="16">
        <v>0</v>
      </c>
      <c r="Z68" s="16">
        <v>0</v>
      </c>
      <c r="AA68" s="16">
        <v>0</v>
      </c>
      <c r="AB68" s="17">
        <v>100</v>
      </c>
    </row>
    <row r="69" spans="1:28" x14ac:dyDescent="0.25">
      <c r="A69" s="13"/>
      <c r="B69" s="13"/>
      <c r="C69" s="14" t="s">
        <v>40</v>
      </c>
      <c r="D69" s="15" t="s">
        <v>266</v>
      </c>
      <c r="E69" s="15"/>
      <c r="F69" s="15" t="s">
        <v>267</v>
      </c>
      <c r="G69" s="16">
        <v>0</v>
      </c>
      <c r="H69" s="16">
        <v>100</v>
      </c>
      <c r="I69" s="16">
        <v>0</v>
      </c>
      <c r="J69" s="16">
        <v>0</v>
      </c>
      <c r="K69" s="16">
        <v>0</v>
      </c>
      <c r="L69" s="16">
        <v>0</v>
      </c>
      <c r="M69" s="16">
        <v>100</v>
      </c>
      <c r="N69" s="16">
        <v>0</v>
      </c>
      <c r="O69" s="16"/>
      <c r="P69" s="16"/>
      <c r="Q69" s="16">
        <v>0</v>
      </c>
      <c r="R69" s="16">
        <v>0</v>
      </c>
      <c r="S69" s="16">
        <v>0</v>
      </c>
      <c r="T69" s="16">
        <v>100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7">
        <v>0</v>
      </c>
    </row>
    <row r="70" spans="1:28" x14ac:dyDescent="0.25">
      <c r="A70" s="13"/>
      <c r="B70" s="13"/>
      <c r="C70" s="14" t="s">
        <v>40</v>
      </c>
      <c r="D70" s="15" t="s">
        <v>280</v>
      </c>
      <c r="E70" s="15"/>
      <c r="F70" s="15" t="s">
        <v>281</v>
      </c>
      <c r="G70" s="16">
        <v>0</v>
      </c>
      <c r="H70" s="16">
        <v>100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100</v>
      </c>
      <c r="O70" s="16"/>
      <c r="P70" s="16"/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100</v>
      </c>
      <c r="AB70" s="17">
        <v>0</v>
      </c>
    </row>
    <row r="71" spans="1:28" x14ac:dyDescent="0.25">
      <c r="A71" s="13">
        <v>0</v>
      </c>
      <c r="B71" s="13"/>
      <c r="C71" s="14" t="s">
        <v>40</v>
      </c>
      <c r="D71" s="15" t="s">
        <v>73</v>
      </c>
      <c r="E71" s="15"/>
      <c r="F71" s="15" t="s">
        <v>74</v>
      </c>
      <c r="G71" s="16">
        <v>0</v>
      </c>
      <c r="H71" s="16">
        <v>0</v>
      </c>
      <c r="I71" s="16">
        <v>0</v>
      </c>
      <c r="J71" s="16">
        <v>100</v>
      </c>
      <c r="K71" s="16">
        <v>0</v>
      </c>
      <c r="L71" s="16">
        <v>0</v>
      </c>
      <c r="M71" s="16">
        <v>100</v>
      </c>
      <c r="N71" s="16">
        <v>0</v>
      </c>
      <c r="O71" s="16"/>
      <c r="P71" s="16"/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100</v>
      </c>
      <c r="Z71" s="16">
        <v>0</v>
      </c>
      <c r="AA71" s="16">
        <v>0</v>
      </c>
      <c r="AB71" s="17">
        <v>0</v>
      </c>
    </row>
    <row r="72" spans="1:28" x14ac:dyDescent="0.25">
      <c r="A72" s="13"/>
      <c r="B72" s="13"/>
      <c r="C72" s="14" t="s">
        <v>40</v>
      </c>
      <c r="D72" s="15" t="s">
        <v>325</v>
      </c>
      <c r="E72" s="15"/>
      <c r="F72" s="15" t="s">
        <v>326</v>
      </c>
      <c r="G72" s="16">
        <v>0</v>
      </c>
      <c r="H72" s="16">
        <v>100</v>
      </c>
      <c r="I72" s="16">
        <v>0</v>
      </c>
      <c r="J72" s="16">
        <v>0</v>
      </c>
      <c r="K72" s="16">
        <v>0</v>
      </c>
      <c r="L72" s="16">
        <v>0</v>
      </c>
      <c r="M72" s="16">
        <v>100</v>
      </c>
      <c r="N72" s="16">
        <v>0</v>
      </c>
      <c r="O72" s="18"/>
      <c r="P72" s="18"/>
      <c r="Q72" s="16">
        <v>100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7">
        <v>0</v>
      </c>
    </row>
    <row r="73" spans="1:28" x14ac:dyDescent="0.25">
      <c r="A73" s="13"/>
      <c r="B73" s="13"/>
      <c r="C73" s="14" t="s">
        <v>40</v>
      </c>
      <c r="D73" s="15" t="s">
        <v>210</v>
      </c>
      <c r="E73" s="15"/>
      <c r="F73" s="15" t="s">
        <v>211</v>
      </c>
      <c r="G73" s="16">
        <v>0</v>
      </c>
      <c r="H73" s="16">
        <v>100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/>
      <c r="P73" s="16"/>
      <c r="Q73" s="16">
        <v>0</v>
      </c>
      <c r="R73" s="16">
        <v>0</v>
      </c>
      <c r="S73" s="16">
        <v>0</v>
      </c>
      <c r="T73" s="16">
        <v>100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7">
        <v>0</v>
      </c>
    </row>
    <row r="74" spans="1:28" x14ac:dyDescent="0.25">
      <c r="A74" s="13"/>
      <c r="B74" s="13"/>
      <c r="C74" s="14" t="s">
        <v>40</v>
      </c>
      <c r="D74" s="15" t="s">
        <v>208</v>
      </c>
      <c r="E74" s="15"/>
      <c r="F74" s="15" t="s">
        <v>209</v>
      </c>
      <c r="G74" s="16">
        <v>0</v>
      </c>
      <c r="H74" s="16">
        <v>100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/>
      <c r="P74" s="16"/>
      <c r="Q74" s="16">
        <v>0</v>
      </c>
      <c r="R74" s="16">
        <v>0</v>
      </c>
      <c r="S74" s="16">
        <v>0</v>
      </c>
      <c r="T74" s="16">
        <v>100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6">
        <v>0</v>
      </c>
      <c r="AB74" s="17">
        <v>0</v>
      </c>
    </row>
    <row r="75" spans="1:28" x14ac:dyDescent="0.25">
      <c r="A75" s="13"/>
      <c r="B75" s="13" t="s">
        <v>572</v>
      </c>
      <c r="C75" s="14" t="s">
        <v>40</v>
      </c>
      <c r="D75" s="15" t="s">
        <v>225</v>
      </c>
      <c r="E75" s="15"/>
      <c r="F75" s="15" t="s">
        <v>226</v>
      </c>
      <c r="G75" s="16">
        <v>0</v>
      </c>
      <c r="H75" s="16">
        <v>100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/>
      <c r="P75" s="16"/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100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7">
        <v>100</v>
      </c>
    </row>
    <row r="76" spans="1:28" x14ac:dyDescent="0.25">
      <c r="A76" s="13"/>
      <c r="B76" s="13" t="s">
        <v>304</v>
      </c>
      <c r="C76" s="14" t="s">
        <v>40</v>
      </c>
      <c r="D76" s="15" t="s">
        <v>134</v>
      </c>
      <c r="E76" s="15"/>
      <c r="F76" s="15" t="s">
        <v>135</v>
      </c>
      <c r="G76" s="16">
        <v>0</v>
      </c>
      <c r="H76" s="16">
        <v>100</v>
      </c>
      <c r="I76" s="16">
        <v>0</v>
      </c>
      <c r="J76" s="16">
        <v>0</v>
      </c>
      <c r="K76" s="16">
        <v>0</v>
      </c>
      <c r="L76" s="16">
        <v>0</v>
      </c>
      <c r="M76" s="16">
        <v>100</v>
      </c>
      <c r="N76" s="16">
        <v>0</v>
      </c>
      <c r="O76" s="16"/>
      <c r="P76" s="16"/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100</v>
      </c>
      <c r="Z76" s="16">
        <v>0</v>
      </c>
      <c r="AA76" s="16">
        <v>0</v>
      </c>
      <c r="AB76" s="17">
        <v>0</v>
      </c>
    </row>
    <row r="77" spans="1:28" x14ac:dyDescent="0.25">
      <c r="A77" s="13">
        <v>0</v>
      </c>
      <c r="B77" s="13"/>
      <c r="C77" s="14" t="s">
        <v>40</v>
      </c>
      <c r="D77" s="15" t="s">
        <v>83</v>
      </c>
      <c r="E77" s="15"/>
      <c r="F77" s="15" t="s">
        <v>84</v>
      </c>
      <c r="G77" s="16">
        <v>0</v>
      </c>
      <c r="H77" s="16">
        <v>0</v>
      </c>
      <c r="I77" s="16">
        <v>0</v>
      </c>
      <c r="J77" s="16">
        <v>100</v>
      </c>
      <c r="K77" s="16">
        <v>0</v>
      </c>
      <c r="L77" s="16">
        <v>0</v>
      </c>
      <c r="M77" s="16">
        <v>100</v>
      </c>
      <c r="N77" s="16">
        <v>0</v>
      </c>
      <c r="O77" s="16"/>
      <c r="P77" s="16"/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100</v>
      </c>
      <c r="Z77" s="16">
        <v>0</v>
      </c>
      <c r="AA77" s="16">
        <v>0</v>
      </c>
      <c r="AB77" s="17">
        <v>0</v>
      </c>
    </row>
    <row r="78" spans="1:28" x14ac:dyDescent="0.25">
      <c r="A78" s="13"/>
      <c r="B78" s="13" t="s">
        <v>573</v>
      </c>
      <c r="C78" s="14" t="s">
        <v>40</v>
      </c>
      <c r="D78" s="15" t="s">
        <v>296</v>
      </c>
      <c r="E78" s="15" t="s">
        <v>297</v>
      </c>
      <c r="F78" s="15" t="s">
        <v>298</v>
      </c>
      <c r="G78" s="16">
        <v>100</v>
      </c>
      <c r="H78" s="16">
        <v>100</v>
      </c>
      <c r="I78" s="16">
        <v>100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8"/>
      <c r="P78" s="18"/>
      <c r="Q78" s="16">
        <v>0</v>
      </c>
      <c r="R78" s="16">
        <v>100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7">
        <v>0</v>
      </c>
    </row>
    <row r="79" spans="1:28" x14ac:dyDescent="0.25">
      <c r="A79" s="13"/>
      <c r="B79" s="13" t="s">
        <v>573</v>
      </c>
      <c r="C79" s="14" t="s">
        <v>40</v>
      </c>
      <c r="D79" s="15" t="s">
        <v>299</v>
      </c>
      <c r="E79" s="15" t="s">
        <v>300</v>
      </c>
      <c r="F79" s="15" t="s">
        <v>301</v>
      </c>
      <c r="G79" s="16">
        <v>100</v>
      </c>
      <c r="H79" s="16">
        <v>100</v>
      </c>
      <c r="I79" s="16">
        <v>100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8"/>
      <c r="P79" s="18"/>
      <c r="Q79" s="16">
        <v>0</v>
      </c>
      <c r="R79" s="16">
        <v>100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100</v>
      </c>
      <c r="Y79" s="16">
        <v>0</v>
      </c>
      <c r="Z79" s="16">
        <v>0</v>
      </c>
      <c r="AA79" s="16">
        <v>0</v>
      </c>
      <c r="AB79" s="17">
        <v>0</v>
      </c>
    </row>
    <row r="80" spans="1:28" x14ac:dyDescent="0.25">
      <c r="A80" s="13">
        <v>0</v>
      </c>
      <c r="B80" s="13" t="s">
        <v>304</v>
      </c>
      <c r="C80" s="14" t="s">
        <v>40</v>
      </c>
      <c r="D80" s="15" t="s">
        <v>223</v>
      </c>
      <c r="E80" s="15"/>
      <c r="F80" s="15" t="s">
        <v>224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100</v>
      </c>
      <c r="M80" s="16">
        <v>100</v>
      </c>
      <c r="N80" s="16">
        <v>0</v>
      </c>
      <c r="O80" s="18"/>
      <c r="P80" s="18"/>
      <c r="Q80" s="16">
        <v>100</v>
      </c>
      <c r="R80" s="16">
        <v>0</v>
      </c>
      <c r="S80" s="16">
        <v>0</v>
      </c>
      <c r="T80" s="16">
        <v>0</v>
      </c>
      <c r="U80" s="16">
        <v>100</v>
      </c>
      <c r="V80" s="16">
        <v>0</v>
      </c>
      <c r="W80" s="16">
        <v>100</v>
      </c>
      <c r="X80" s="16">
        <v>0</v>
      </c>
      <c r="Y80" s="16">
        <v>100</v>
      </c>
      <c r="Z80" s="16">
        <v>0</v>
      </c>
      <c r="AA80" s="16">
        <v>0</v>
      </c>
      <c r="AB80" s="17">
        <v>0</v>
      </c>
    </row>
    <row r="81" spans="1:28" x14ac:dyDescent="0.25">
      <c r="A81" s="13">
        <v>0</v>
      </c>
      <c r="B81" s="13" t="s">
        <v>304</v>
      </c>
      <c r="C81" s="14" t="s">
        <v>40</v>
      </c>
      <c r="D81" s="15" t="s">
        <v>191</v>
      </c>
      <c r="E81" s="15"/>
      <c r="F81" s="15" t="s">
        <v>192</v>
      </c>
      <c r="G81" s="16">
        <v>0</v>
      </c>
      <c r="H81" s="16">
        <v>100</v>
      </c>
      <c r="I81" s="16">
        <v>0</v>
      </c>
      <c r="J81" s="16">
        <v>0</v>
      </c>
      <c r="K81" s="16">
        <v>0</v>
      </c>
      <c r="L81" s="16">
        <v>0</v>
      </c>
      <c r="M81" s="16">
        <v>100</v>
      </c>
      <c r="N81" s="16">
        <v>0</v>
      </c>
      <c r="O81" s="16"/>
      <c r="P81" s="16"/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100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7">
        <v>0</v>
      </c>
    </row>
    <row r="82" spans="1:28" x14ac:dyDescent="0.25">
      <c r="A82" s="13"/>
      <c r="B82" s="13" t="s">
        <v>290</v>
      </c>
      <c r="C82" s="14" t="s">
        <v>40</v>
      </c>
      <c r="D82" s="15" t="s">
        <v>270</v>
      </c>
      <c r="E82" s="15"/>
      <c r="F82" s="15" t="s">
        <v>271</v>
      </c>
      <c r="G82" s="16">
        <v>0</v>
      </c>
      <c r="H82" s="16">
        <v>100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100</v>
      </c>
      <c r="O82" s="16"/>
      <c r="P82" s="16"/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100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7">
        <v>0</v>
      </c>
    </row>
    <row r="83" spans="1:28" x14ac:dyDescent="0.25">
      <c r="A83" s="13"/>
      <c r="B83" s="13" t="s">
        <v>304</v>
      </c>
      <c r="C83" s="14" t="s">
        <v>40</v>
      </c>
      <c r="D83" s="15" t="s">
        <v>131</v>
      </c>
      <c r="E83" s="15" t="s">
        <v>132</v>
      </c>
      <c r="F83" s="15" t="s">
        <v>133</v>
      </c>
      <c r="G83" s="16">
        <v>100</v>
      </c>
      <c r="H83" s="16">
        <v>100</v>
      </c>
      <c r="I83" s="16">
        <v>100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/>
      <c r="P83" s="16"/>
      <c r="Q83" s="16">
        <v>0</v>
      </c>
      <c r="R83" s="16">
        <v>0</v>
      </c>
      <c r="S83" s="16">
        <v>0</v>
      </c>
      <c r="T83" s="16">
        <v>0</v>
      </c>
      <c r="U83" s="16">
        <v>100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7">
        <v>0</v>
      </c>
    </row>
    <row r="84" spans="1:28" x14ac:dyDescent="0.25">
      <c r="A84" s="13"/>
      <c r="B84" s="13" t="s">
        <v>304</v>
      </c>
      <c r="C84" s="14" t="s">
        <v>40</v>
      </c>
      <c r="D84" s="15" t="s">
        <v>305</v>
      </c>
      <c r="E84" s="15" t="s">
        <v>306</v>
      </c>
      <c r="F84" s="15" t="s">
        <v>307</v>
      </c>
      <c r="G84" s="16">
        <v>100</v>
      </c>
      <c r="H84" s="16">
        <v>100</v>
      </c>
      <c r="I84" s="16">
        <v>100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/>
      <c r="P84" s="16"/>
      <c r="Q84" s="16">
        <v>0</v>
      </c>
      <c r="R84" s="16">
        <v>0</v>
      </c>
      <c r="S84" s="16">
        <v>0</v>
      </c>
      <c r="T84" s="16">
        <v>0</v>
      </c>
      <c r="U84" s="16">
        <v>100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7">
        <v>0</v>
      </c>
    </row>
    <row r="85" spans="1:28" x14ac:dyDescent="0.25">
      <c r="A85" s="13"/>
      <c r="B85" s="13"/>
      <c r="C85" s="14" t="s">
        <v>40</v>
      </c>
      <c r="D85" s="15" t="s">
        <v>282</v>
      </c>
      <c r="E85" s="15"/>
      <c r="F85" s="15" t="s">
        <v>283</v>
      </c>
      <c r="G85" s="16">
        <v>0</v>
      </c>
      <c r="H85" s="16">
        <v>100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100</v>
      </c>
      <c r="O85" s="16"/>
      <c r="P85" s="16"/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7">
        <v>100</v>
      </c>
    </row>
    <row r="86" spans="1:28" ht="30" x14ac:dyDescent="0.25">
      <c r="A86" s="13"/>
      <c r="B86" s="13"/>
      <c r="C86" s="14" t="s">
        <v>40</v>
      </c>
      <c r="D86" s="15" t="s">
        <v>362</v>
      </c>
      <c r="E86" s="15"/>
      <c r="F86" s="15" t="s">
        <v>363</v>
      </c>
      <c r="G86" s="16">
        <v>0</v>
      </c>
      <c r="H86" s="16">
        <v>0</v>
      </c>
      <c r="I86" s="16">
        <v>0</v>
      </c>
      <c r="J86" s="16">
        <v>0</v>
      </c>
      <c r="K86" s="16">
        <v>100</v>
      </c>
      <c r="L86" s="16">
        <v>0</v>
      </c>
      <c r="M86" s="16">
        <v>0</v>
      </c>
      <c r="N86" s="16">
        <v>100</v>
      </c>
      <c r="O86" s="18"/>
      <c r="P86" s="18"/>
      <c r="Q86" s="16">
        <v>100</v>
      </c>
      <c r="R86" s="16">
        <v>100</v>
      </c>
      <c r="S86" s="16">
        <v>100</v>
      </c>
      <c r="T86" s="16">
        <v>100</v>
      </c>
      <c r="U86" s="16">
        <v>100</v>
      </c>
      <c r="V86" s="16">
        <v>100</v>
      </c>
      <c r="W86" s="16">
        <v>100</v>
      </c>
      <c r="X86" s="16">
        <v>100</v>
      </c>
      <c r="Y86" s="16">
        <v>100</v>
      </c>
      <c r="Z86" s="16">
        <v>100</v>
      </c>
      <c r="AA86" s="16">
        <v>100</v>
      </c>
      <c r="AB86" s="17">
        <v>100</v>
      </c>
    </row>
    <row r="87" spans="1:28" x14ac:dyDescent="0.25">
      <c r="A87" s="13">
        <v>0</v>
      </c>
      <c r="B87" s="13"/>
      <c r="C87" s="14" t="s">
        <v>40</v>
      </c>
      <c r="D87" s="15" t="s">
        <v>69</v>
      </c>
      <c r="E87" s="15"/>
      <c r="F87" s="15" t="s">
        <v>70</v>
      </c>
      <c r="G87" s="16">
        <v>0</v>
      </c>
      <c r="H87" s="16">
        <v>0</v>
      </c>
      <c r="I87" s="16">
        <v>0</v>
      </c>
      <c r="J87" s="16">
        <v>100</v>
      </c>
      <c r="K87" s="16">
        <v>0</v>
      </c>
      <c r="L87" s="16">
        <v>0</v>
      </c>
      <c r="M87" s="16">
        <v>100</v>
      </c>
      <c r="N87" s="16">
        <v>0</v>
      </c>
      <c r="O87" s="16"/>
      <c r="P87" s="16"/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100</v>
      </c>
      <c r="Z87" s="16">
        <v>0</v>
      </c>
      <c r="AA87" s="16">
        <v>0</v>
      </c>
      <c r="AB87" s="17">
        <v>0</v>
      </c>
    </row>
    <row r="88" spans="1:28" x14ac:dyDescent="0.25">
      <c r="A88" s="13"/>
      <c r="B88" s="20" t="s">
        <v>304</v>
      </c>
      <c r="C88" s="15" t="s">
        <v>40</v>
      </c>
      <c r="D88" s="15" t="s">
        <v>574</v>
      </c>
      <c r="E88" s="15" t="s">
        <v>575</v>
      </c>
      <c r="F88" s="15" t="s">
        <v>576</v>
      </c>
      <c r="G88" s="16">
        <v>0</v>
      </c>
      <c r="H88" s="16">
        <v>100</v>
      </c>
      <c r="I88" s="16">
        <v>100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/>
      <c r="P88" s="16"/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100</v>
      </c>
      <c r="X88" s="16">
        <v>0</v>
      </c>
      <c r="Y88" s="16">
        <v>0</v>
      </c>
      <c r="Z88" s="16">
        <v>0</v>
      </c>
      <c r="AA88" s="16">
        <v>0</v>
      </c>
      <c r="AB88" s="17">
        <v>0</v>
      </c>
    </row>
    <row r="89" spans="1:28" ht="30" x14ac:dyDescent="0.25">
      <c r="A89" s="13">
        <v>0</v>
      </c>
      <c r="B89" s="13"/>
      <c r="C89" s="14" t="s">
        <v>40</v>
      </c>
      <c r="D89" s="15" t="s">
        <v>121</v>
      </c>
      <c r="E89" s="15"/>
      <c r="F89" s="15" t="s">
        <v>122</v>
      </c>
      <c r="G89" s="16">
        <v>100</v>
      </c>
      <c r="H89" s="16">
        <v>100</v>
      </c>
      <c r="I89" s="16">
        <v>0</v>
      </c>
      <c r="J89" s="16">
        <v>0</v>
      </c>
      <c r="K89" s="16">
        <v>0</v>
      </c>
      <c r="L89" s="16">
        <v>0</v>
      </c>
      <c r="M89" s="16">
        <v>100</v>
      </c>
      <c r="N89" s="16">
        <v>0</v>
      </c>
      <c r="O89" s="16"/>
      <c r="P89" s="16"/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100</v>
      </c>
      <c r="AA89" s="16">
        <v>0</v>
      </c>
      <c r="AB89" s="17">
        <v>0</v>
      </c>
    </row>
    <row r="90" spans="1:28" x14ac:dyDescent="0.25">
      <c r="A90" s="13"/>
      <c r="B90" s="13" t="s">
        <v>570</v>
      </c>
      <c r="C90" s="14" t="s">
        <v>40</v>
      </c>
      <c r="D90" s="15" t="s">
        <v>43</v>
      </c>
      <c r="E90" s="15"/>
      <c r="F90" s="15" t="s">
        <v>44</v>
      </c>
      <c r="G90" s="16">
        <v>0</v>
      </c>
      <c r="H90" s="16">
        <v>0</v>
      </c>
      <c r="I90" s="16">
        <v>0</v>
      </c>
      <c r="J90" s="16">
        <v>100</v>
      </c>
      <c r="K90" s="16">
        <v>0</v>
      </c>
      <c r="L90" s="16">
        <v>0</v>
      </c>
      <c r="M90" s="16">
        <v>0</v>
      </c>
      <c r="N90" s="16">
        <v>0</v>
      </c>
      <c r="O90" s="16"/>
      <c r="P90" s="16"/>
      <c r="Q90" s="16">
        <v>0</v>
      </c>
      <c r="R90" s="16">
        <v>0</v>
      </c>
      <c r="S90" s="16">
        <v>100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7">
        <v>0</v>
      </c>
    </row>
    <row r="91" spans="1:28" ht="30" x14ac:dyDescent="0.25">
      <c r="A91" s="20"/>
      <c r="B91" s="20" t="s">
        <v>304</v>
      </c>
      <c r="C91" s="15" t="s">
        <v>40</v>
      </c>
      <c r="D91" s="15" t="s">
        <v>136</v>
      </c>
      <c r="E91" s="15"/>
      <c r="F91" s="15" t="s">
        <v>137</v>
      </c>
      <c r="G91" s="21">
        <v>0</v>
      </c>
      <c r="H91" s="21">
        <v>100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/>
      <c r="P91" s="21"/>
      <c r="Q91" s="21">
        <v>0</v>
      </c>
      <c r="R91" s="21">
        <v>0</v>
      </c>
      <c r="S91" s="21">
        <v>0</v>
      </c>
      <c r="T91" s="21">
        <v>0</v>
      </c>
      <c r="U91" s="21">
        <v>0</v>
      </c>
      <c r="V91" s="21">
        <v>0</v>
      </c>
      <c r="W91" s="21">
        <v>100</v>
      </c>
      <c r="X91" s="21">
        <v>0</v>
      </c>
      <c r="Y91" s="16">
        <v>0</v>
      </c>
      <c r="Z91" s="21">
        <v>0</v>
      </c>
      <c r="AA91" s="16">
        <v>0</v>
      </c>
      <c r="AB91" s="22">
        <v>0</v>
      </c>
    </row>
    <row r="92" spans="1:28" x14ac:dyDescent="0.25">
      <c r="A92" s="13"/>
      <c r="B92" s="13" t="s">
        <v>304</v>
      </c>
      <c r="C92" s="14" t="s">
        <v>40</v>
      </c>
      <c r="D92" s="15" t="s">
        <v>110</v>
      </c>
      <c r="E92" s="15"/>
      <c r="F92" s="15" t="s">
        <v>111</v>
      </c>
      <c r="G92" s="16">
        <v>0</v>
      </c>
      <c r="H92" s="16">
        <v>100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/>
      <c r="P92" s="16"/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16">
        <v>100</v>
      </c>
      <c r="X92" s="16">
        <v>0</v>
      </c>
      <c r="Y92" s="16">
        <v>0</v>
      </c>
      <c r="Z92" s="16">
        <v>0</v>
      </c>
      <c r="AA92" s="16">
        <v>0</v>
      </c>
      <c r="AB92" s="17">
        <v>0</v>
      </c>
    </row>
    <row r="93" spans="1:28" x14ac:dyDescent="0.25">
      <c r="A93" s="13"/>
      <c r="B93" s="13" t="s">
        <v>304</v>
      </c>
      <c r="C93" s="14" t="s">
        <v>40</v>
      </c>
      <c r="D93" s="15" t="s">
        <v>139</v>
      </c>
      <c r="E93" s="15" t="s">
        <v>140</v>
      </c>
      <c r="F93" s="15" t="s">
        <v>141</v>
      </c>
      <c r="G93" s="16">
        <v>100</v>
      </c>
      <c r="H93" s="16">
        <v>100</v>
      </c>
      <c r="I93" s="16">
        <v>100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/>
      <c r="P93" s="16"/>
      <c r="Q93" s="16">
        <v>0</v>
      </c>
      <c r="R93" s="16">
        <v>0</v>
      </c>
      <c r="S93" s="16">
        <v>0</v>
      </c>
      <c r="T93" s="16">
        <v>0</v>
      </c>
      <c r="U93" s="16">
        <v>100</v>
      </c>
      <c r="V93" s="16">
        <v>100</v>
      </c>
      <c r="W93" s="16">
        <v>0</v>
      </c>
      <c r="X93" s="16">
        <v>0</v>
      </c>
      <c r="Y93" s="16">
        <v>0</v>
      </c>
      <c r="Z93" s="16">
        <v>100</v>
      </c>
      <c r="AA93" s="16">
        <v>0</v>
      </c>
      <c r="AB93" s="17">
        <v>0</v>
      </c>
    </row>
    <row r="94" spans="1:28" x14ac:dyDescent="0.25">
      <c r="A94" s="13"/>
      <c r="B94" s="13" t="s">
        <v>304</v>
      </c>
      <c r="C94" s="14" t="s">
        <v>40</v>
      </c>
      <c r="D94" s="15" t="s">
        <v>142</v>
      </c>
      <c r="E94" s="15" t="s">
        <v>143</v>
      </c>
      <c r="F94" s="15" t="s">
        <v>144</v>
      </c>
      <c r="G94" s="16">
        <v>100</v>
      </c>
      <c r="H94" s="16">
        <v>100</v>
      </c>
      <c r="I94" s="16">
        <v>100</v>
      </c>
      <c r="J94" s="16">
        <v>0</v>
      </c>
      <c r="K94" s="16">
        <v>0</v>
      </c>
      <c r="L94" s="16">
        <v>0</v>
      </c>
      <c r="M94" s="16">
        <v>100</v>
      </c>
      <c r="N94" s="16">
        <v>0</v>
      </c>
      <c r="O94" s="18"/>
      <c r="P94" s="18"/>
      <c r="Q94" s="16">
        <v>0</v>
      </c>
      <c r="R94" s="16">
        <v>100</v>
      </c>
      <c r="S94" s="16">
        <v>100</v>
      </c>
      <c r="T94" s="16">
        <v>0</v>
      </c>
      <c r="U94" s="16">
        <v>0</v>
      </c>
      <c r="V94" s="16">
        <v>0</v>
      </c>
      <c r="W94" s="16">
        <v>0</v>
      </c>
      <c r="X94" s="16">
        <v>100</v>
      </c>
      <c r="Y94" s="16">
        <v>0</v>
      </c>
      <c r="Z94" s="16">
        <v>0</v>
      </c>
      <c r="AA94" s="16">
        <v>0</v>
      </c>
      <c r="AB94" s="17">
        <v>0</v>
      </c>
    </row>
    <row r="95" spans="1:28" x14ac:dyDescent="0.25">
      <c r="A95" s="13"/>
      <c r="B95" s="13"/>
      <c r="C95" s="14" t="s">
        <v>40</v>
      </c>
      <c r="D95" s="15" t="s">
        <v>206</v>
      </c>
      <c r="E95" s="15"/>
      <c r="F95" s="15" t="s">
        <v>207</v>
      </c>
      <c r="G95" s="16">
        <v>0</v>
      </c>
      <c r="H95" s="16">
        <v>100</v>
      </c>
      <c r="I95" s="16">
        <v>0</v>
      </c>
      <c r="J95" s="16">
        <v>0</v>
      </c>
      <c r="K95" s="16">
        <v>0</v>
      </c>
      <c r="L95" s="16">
        <v>0</v>
      </c>
      <c r="M95" s="16">
        <v>100</v>
      </c>
      <c r="N95" s="16">
        <v>0</v>
      </c>
      <c r="O95" s="16"/>
      <c r="P95" s="16"/>
      <c r="Q95" s="16">
        <v>0</v>
      </c>
      <c r="R95" s="16">
        <v>0</v>
      </c>
      <c r="S95" s="16">
        <v>0</v>
      </c>
      <c r="T95" s="16">
        <v>100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7">
        <v>0</v>
      </c>
    </row>
    <row r="96" spans="1:28" x14ac:dyDescent="0.25">
      <c r="A96" s="13"/>
      <c r="B96" s="13"/>
      <c r="C96" s="14" t="s">
        <v>40</v>
      </c>
      <c r="D96" s="15" t="s">
        <v>202</v>
      </c>
      <c r="E96" s="15"/>
      <c r="F96" s="15" t="s">
        <v>203</v>
      </c>
      <c r="G96" s="16">
        <v>0</v>
      </c>
      <c r="H96" s="16">
        <v>100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/>
      <c r="P96" s="16"/>
      <c r="Q96" s="16">
        <v>0</v>
      </c>
      <c r="R96" s="16">
        <v>0</v>
      </c>
      <c r="S96" s="16">
        <v>0</v>
      </c>
      <c r="T96" s="16">
        <v>100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17">
        <v>0</v>
      </c>
    </row>
    <row r="97" spans="1:28" x14ac:dyDescent="0.25">
      <c r="A97" s="13"/>
      <c r="B97" s="13"/>
      <c r="C97" s="14" t="s">
        <v>40</v>
      </c>
      <c r="D97" s="15" t="s">
        <v>204</v>
      </c>
      <c r="E97" s="15"/>
      <c r="F97" s="15" t="s">
        <v>205</v>
      </c>
      <c r="G97" s="16">
        <v>0</v>
      </c>
      <c r="H97" s="16">
        <v>100</v>
      </c>
      <c r="I97" s="16">
        <v>0</v>
      </c>
      <c r="J97" s="16">
        <v>0</v>
      </c>
      <c r="K97" s="16">
        <v>0</v>
      </c>
      <c r="L97" s="16">
        <v>0</v>
      </c>
      <c r="M97" s="16">
        <v>100</v>
      </c>
      <c r="N97" s="16">
        <v>0</v>
      </c>
      <c r="O97" s="16"/>
      <c r="P97" s="16"/>
      <c r="Q97" s="16">
        <v>0</v>
      </c>
      <c r="R97" s="16">
        <v>0</v>
      </c>
      <c r="S97" s="16">
        <v>0</v>
      </c>
      <c r="T97" s="16">
        <v>100</v>
      </c>
      <c r="U97" s="16">
        <v>0</v>
      </c>
      <c r="V97" s="16">
        <v>0</v>
      </c>
      <c r="W97" s="16">
        <v>0</v>
      </c>
      <c r="X97" s="16">
        <v>0</v>
      </c>
      <c r="Y97" s="16">
        <v>0</v>
      </c>
      <c r="Z97" s="16">
        <v>0</v>
      </c>
      <c r="AA97" s="16">
        <v>0</v>
      </c>
      <c r="AB97" s="17">
        <v>0</v>
      </c>
    </row>
    <row r="98" spans="1:28" x14ac:dyDescent="0.25">
      <c r="A98" s="13"/>
      <c r="B98" s="13" t="s">
        <v>572</v>
      </c>
      <c r="C98" s="14" t="s">
        <v>40</v>
      </c>
      <c r="D98" s="15" t="s">
        <v>145</v>
      </c>
      <c r="E98" s="15" t="s">
        <v>146</v>
      </c>
      <c r="F98" s="15" t="s">
        <v>147</v>
      </c>
      <c r="G98" s="16">
        <v>100</v>
      </c>
      <c r="H98" s="16">
        <v>100</v>
      </c>
      <c r="I98" s="16">
        <v>100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8"/>
      <c r="P98" s="18"/>
      <c r="Q98" s="16">
        <v>100</v>
      </c>
      <c r="R98" s="16">
        <v>0</v>
      </c>
      <c r="S98" s="16">
        <v>0</v>
      </c>
      <c r="T98" s="16">
        <v>0</v>
      </c>
      <c r="U98" s="16">
        <v>100</v>
      </c>
      <c r="V98" s="16">
        <v>100</v>
      </c>
      <c r="W98" s="16">
        <v>0</v>
      </c>
      <c r="X98" s="16">
        <v>100</v>
      </c>
      <c r="Y98" s="16">
        <v>0</v>
      </c>
      <c r="Z98" s="16">
        <v>0</v>
      </c>
      <c r="AA98" s="16">
        <v>0</v>
      </c>
      <c r="AB98" s="17">
        <v>0</v>
      </c>
    </row>
    <row r="99" spans="1:28" x14ac:dyDescent="0.25">
      <c r="A99" s="13">
        <v>0</v>
      </c>
      <c r="B99" s="13"/>
      <c r="C99" s="14" t="s">
        <v>40</v>
      </c>
      <c r="D99" s="15" t="s">
        <v>75</v>
      </c>
      <c r="E99" s="15"/>
      <c r="F99" s="15" t="s">
        <v>76</v>
      </c>
      <c r="G99" s="16">
        <v>0</v>
      </c>
      <c r="H99" s="16">
        <v>0</v>
      </c>
      <c r="I99" s="16">
        <v>0</v>
      </c>
      <c r="J99" s="16">
        <v>100</v>
      </c>
      <c r="K99" s="16">
        <v>0</v>
      </c>
      <c r="L99" s="16">
        <v>0</v>
      </c>
      <c r="M99" s="16">
        <v>0</v>
      </c>
      <c r="N99" s="16">
        <v>0</v>
      </c>
      <c r="O99" s="16"/>
      <c r="P99" s="16"/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100</v>
      </c>
      <c r="Y99" s="16">
        <v>0</v>
      </c>
      <c r="Z99" s="16">
        <v>0</v>
      </c>
      <c r="AA99" s="16">
        <v>0</v>
      </c>
      <c r="AB99" s="17">
        <v>0</v>
      </c>
    </row>
    <row r="100" spans="1:28" x14ac:dyDescent="0.25">
      <c r="A100" s="13"/>
      <c r="B100" s="13" t="s">
        <v>304</v>
      </c>
      <c r="C100" s="14" t="s">
        <v>40</v>
      </c>
      <c r="D100" s="15" t="s">
        <v>148</v>
      </c>
      <c r="E100" s="15" t="s">
        <v>149</v>
      </c>
      <c r="F100" s="15" t="s">
        <v>150</v>
      </c>
      <c r="G100" s="16">
        <v>0</v>
      </c>
      <c r="H100" s="16">
        <v>100</v>
      </c>
      <c r="I100" s="16">
        <v>100</v>
      </c>
      <c r="J100" s="16">
        <v>0</v>
      </c>
      <c r="K100" s="16">
        <v>0</v>
      </c>
      <c r="L100" s="16">
        <v>0</v>
      </c>
      <c r="M100" s="16">
        <v>100</v>
      </c>
      <c r="N100" s="16">
        <v>0</v>
      </c>
      <c r="O100" s="18"/>
      <c r="P100" s="18"/>
      <c r="Q100" s="16">
        <v>100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  <c r="AA100" s="16">
        <v>0</v>
      </c>
      <c r="AB100" s="17">
        <v>0</v>
      </c>
    </row>
    <row r="101" spans="1:28" x14ac:dyDescent="0.25">
      <c r="A101" s="13"/>
      <c r="B101" s="13"/>
      <c r="C101" s="14" t="s">
        <v>40</v>
      </c>
      <c r="D101" s="15" t="s">
        <v>286</v>
      </c>
      <c r="E101" s="15"/>
      <c r="F101" s="15" t="s">
        <v>287</v>
      </c>
      <c r="G101" s="16">
        <v>0</v>
      </c>
      <c r="H101" s="16">
        <v>100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100</v>
      </c>
      <c r="O101" s="16"/>
      <c r="P101" s="16"/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0</v>
      </c>
      <c r="W101" s="16">
        <v>0</v>
      </c>
      <c r="X101" s="16">
        <v>0</v>
      </c>
      <c r="Y101" s="16">
        <v>0</v>
      </c>
      <c r="Z101" s="16">
        <v>0</v>
      </c>
      <c r="AA101" s="16">
        <v>0</v>
      </c>
      <c r="AB101" s="17">
        <v>100</v>
      </c>
    </row>
    <row r="102" spans="1:28" x14ac:dyDescent="0.25">
      <c r="A102" s="13">
        <v>0</v>
      </c>
      <c r="B102" s="13"/>
      <c r="C102" s="14" t="s">
        <v>40</v>
      </c>
      <c r="D102" s="15" t="s">
        <v>71</v>
      </c>
      <c r="E102" s="15"/>
      <c r="F102" s="15" t="s">
        <v>72</v>
      </c>
      <c r="G102" s="16">
        <v>0</v>
      </c>
      <c r="H102" s="16">
        <v>0</v>
      </c>
      <c r="I102" s="16">
        <v>0</v>
      </c>
      <c r="J102" s="16">
        <v>100</v>
      </c>
      <c r="K102" s="16">
        <v>0</v>
      </c>
      <c r="L102" s="16">
        <v>0</v>
      </c>
      <c r="M102" s="16">
        <v>0</v>
      </c>
      <c r="N102" s="16">
        <v>100</v>
      </c>
      <c r="O102" s="16"/>
      <c r="P102" s="16"/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100</v>
      </c>
      <c r="Z102" s="16">
        <v>0</v>
      </c>
      <c r="AA102" s="16">
        <v>0</v>
      </c>
      <c r="AB102" s="17">
        <v>0</v>
      </c>
    </row>
    <row r="103" spans="1:28" ht="30" x14ac:dyDescent="0.25">
      <c r="A103" s="13"/>
      <c r="B103" s="13"/>
      <c r="C103" s="14" t="s">
        <v>40</v>
      </c>
      <c r="D103" s="15" t="s">
        <v>288</v>
      </c>
      <c r="E103" s="15"/>
      <c r="F103" s="15" t="s">
        <v>289</v>
      </c>
      <c r="G103" s="16">
        <v>0</v>
      </c>
      <c r="H103" s="16">
        <v>100</v>
      </c>
      <c r="I103" s="16">
        <v>0</v>
      </c>
      <c r="J103" s="16">
        <v>0</v>
      </c>
      <c r="K103" s="16">
        <v>0</v>
      </c>
      <c r="L103" s="16">
        <v>0</v>
      </c>
      <c r="M103" s="16">
        <v>100</v>
      </c>
      <c r="N103" s="16">
        <v>0</v>
      </c>
      <c r="O103" s="16"/>
      <c r="P103" s="16"/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100</v>
      </c>
      <c r="Z103" s="16">
        <v>0</v>
      </c>
      <c r="AA103" s="16">
        <v>0</v>
      </c>
      <c r="AB103" s="17">
        <v>0</v>
      </c>
    </row>
    <row r="104" spans="1:28" x14ac:dyDescent="0.25">
      <c r="A104" s="13"/>
      <c r="B104" s="13"/>
      <c r="C104" s="14" t="s">
        <v>40</v>
      </c>
      <c r="D104" s="15" t="s">
        <v>195</v>
      </c>
      <c r="E104" s="15"/>
      <c r="F104" s="15" t="s">
        <v>196</v>
      </c>
      <c r="G104" s="16">
        <v>0</v>
      </c>
      <c r="H104" s="16">
        <v>100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/>
      <c r="P104" s="16"/>
      <c r="Q104" s="16">
        <v>0</v>
      </c>
      <c r="R104" s="16">
        <v>0</v>
      </c>
      <c r="S104" s="16">
        <v>100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7">
        <v>0</v>
      </c>
    </row>
    <row r="105" spans="1:28" x14ac:dyDescent="0.25">
      <c r="A105" s="13"/>
      <c r="B105" s="13"/>
      <c r="C105" s="14" t="s">
        <v>40</v>
      </c>
      <c r="D105" s="15" t="s">
        <v>342</v>
      </c>
      <c r="E105" s="15"/>
      <c r="F105" s="15" t="s">
        <v>343</v>
      </c>
      <c r="G105" s="16">
        <v>0</v>
      </c>
      <c r="H105" s="16">
        <v>100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100</v>
      </c>
      <c r="O105" s="16"/>
      <c r="P105" s="16"/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100</v>
      </c>
      <c r="AA105" s="16">
        <v>0</v>
      </c>
      <c r="AB105" s="17">
        <v>0</v>
      </c>
    </row>
    <row r="106" spans="1:28" s="19" customFormat="1" x14ac:dyDescent="0.25">
      <c r="A106" s="13"/>
      <c r="B106" s="13" t="s">
        <v>304</v>
      </c>
      <c r="C106" s="14" t="s">
        <v>40</v>
      </c>
      <c r="D106" s="15" t="s">
        <v>179</v>
      </c>
      <c r="E106" s="15" t="s">
        <v>180</v>
      </c>
      <c r="F106" s="15" t="s">
        <v>181</v>
      </c>
      <c r="G106" s="16">
        <v>100</v>
      </c>
      <c r="H106" s="16">
        <v>100</v>
      </c>
      <c r="I106" s="16">
        <v>100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/>
      <c r="P106" s="16"/>
      <c r="Q106" s="16">
        <v>0</v>
      </c>
      <c r="R106" s="16">
        <v>0</v>
      </c>
      <c r="S106" s="16">
        <v>0</v>
      </c>
      <c r="T106" s="16">
        <v>0</v>
      </c>
      <c r="U106" s="16">
        <v>100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7">
        <v>0</v>
      </c>
    </row>
    <row r="107" spans="1:28" x14ac:dyDescent="0.25">
      <c r="A107" s="13">
        <v>100</v>
      </c>
      <c r="B107" s="13" t="s">
        <v>304</v>
      </c>
      <c r="C107" s="14" t="s">
        <v>40</v>
      </c>
      <c r="D107" s="15" t="s">
        <v>182</v>
      </c>
      <c r="E107" s="15" t="s">
        <v>183</v>
      </c>
      <c r="F107" s="15" t="s">
        <v>184</v>
      </c>
      <c r="G107" s="16">
        <v>100</v>
      </c>
      <c r="H107" s="16">
        <v>100</v>
      </c>
      <c r="I107" s="16">
        <v>100</v>
      </c>
      <c r="J107" s="16">
        <v>0</v>
      </c>
      <c r="K107" s="16">
        <v>0</v>
      </c>
      <c r="L107" s="16">
        <v>0</v>
      </c>
      <c r="M107" s="16">
        <v>0</v>
      </c>
      <c r="N107" s="16">
        <v>100</v>
      </c>
      <c r="O107" s="18"/>
      <c r="P107" s="18"/>
      <c r="Q107" s="16">
        <v>0</v>
      </c>
      <c r="R107" s="16">
        <v>100</v>
      </c>
      <c r="S107" s="16">
        <v>0</v>
      </c>
      <c r="T107" s="16">
        <v>0</v>
      </c>
      <c r="U107" s="16">
        <v>0</v>
      </c>
      <c r="V107" s="16">
        <v>0</v>
      </c>
      <c r="W107" s="16">
        <v>100</v>
      </c>
      <c r="X107" s="16">
        <v>0</v>
      </c>
      <c r="Y107" s="16">
        <v>0</v>
      </c>
      <c r="Z107" s="16">
        <v>0</v>
      </c>
      <c r="AA107" s="16">
        <v>0</v>
      </c>
      <c r="AB107" s="17">
        <v>100</v>
      </c>
    </row>
    <row r="108" spans="1:28" x14ac:dyDescent="0.25">
      <c r="A108" s="13">
        <v>0</v>
      </c>
      <c r="B108" s="13"/>
      <c r="C108" s="14" t="s">
        <v>40</v>
      </c>
      <c r="D108" s="15" t="s">
        <v>77</v>
      </c>
      <c r="E108" s="15"/>
      <c r="F108" s="15" t="s">
        <v>78</v>
      </c>
      <c r="G108" s="16">
        <v>0</v>
      </c>
      <c r="H108" s="16">
        <v>0</v>
      </c>
      <c r="I108" s="16">
        <v>0</v>
      </c>
      <c r="J108" s="16">
        <v>100</v>
      </c>
      <c r="K108" s="16">
        <v>0</v>
      </c>
      <c r="L108" s="16">
        <v>0</v>
      </c>
      <c r="M108" s="16">
        <v>0</v>
      </c>
      <c r="N108" s="16">
        <v>100</v>
      </c>
      <c r="O108" s="16"/>
      <c r="P108" s="16"/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100</v>
      </c>
      <c r="Y108" s="16">
        <v>0</v>
      </c>
      <c r="Z108" s="16">
        <v>0</v>
      </c>
      <c r="AA108" s="16">
        <v>0</v>
      </c>
      <c r="AB108" s="17">
        <v>0</v>
      </c>
    </row>
    <row r="109" spans="1:28" x14ac:dyDescent="0.25">
      <c r="A109" s="13"/>
      <c r="B109" s="13" t="s">
        <v>304</v>
      </c>
      <c r="C109" s="14" t="s">
        <v>40</v>
      </c>
      <c r="D109" s="15" t="s">
        <v>185</v>
      </c>
      <c r="E109" s="15" t="s">
        <v>186</v>
      </c>
      <c r="F109" s="15" t="s">
        <v>187</v>
      </c>
      <c r="G109" s="16">
        <v>0</v>
      </c>
      <c r="H109" s="16">
        <v>100</v>
      </c>
      <c r="I109" s="16">
        <v>100</v>
      </c>
      <c r="J109" s="16">
        <v>0</v>
      </c>
      <c r="K109" s="16">
        <v>0</v>
      </c>
      <c r="L109" s="16">
        <v>0</v>
      </c>
      <c r="M109" s="16">
        <v>100</v>
      </c>
      <c r="N109" s="16">
        <v>0</v>
      </c>
      <c r="O109" s="16"/>
      <c r="P109" s="16"/>
      <c r="Q109" s="16">
        <v>0</v>
      </c>
      <c r="R109" s="16">
        <v>0</v>
      </c>
      <c r="S109" s="16">
        <v>0</v>
      </c>
      <c r="T109" s="16">
        <v>100</v>
      </c>
      <c r="U109" s="16">
        <v>0</v>
      </c>
      <c r="V109" s="16">
        <v>100</v>
      </c>
      <c r="W109" s="16">
        <v>0</v>
      </c>
      <c r="X109" s="16">
        <v>0</v>
      </c>
      <c r="Y109" s="16">
        <v>0</v>
      </c>
      <c r="Z109" s="16">
        <v>0</v>
      </c>
      <c r="AA109" s="16">
        <v>0</v>
      </c>
      <c r="AB109" s="17">
        <v>0</v>
      </c>
    </row>
    <row r="110" spans="1:28" x14ac:dyDescent="0.25">
      <c r="A110" s="13"/>
      <c r="B110" s="13"/>
      <c r="C110" s="14" t="s">
        <v>40</v>
      </c>
      <c r="D110" s="15" t="s">
        <v>199</v>
      </c>
      <c r="E110" s="15" t="s">
        <v>200</v>
      </c>
      <c r="F110" s="15" t="s">
        <v>201</v>
      </c>
      <c r="G110" s="16">
        <v>0</v>
      </c>
      <c r="H110" s="16">
        <v>0</v>
      </c>
      <c r="I110" s="16">
        <v>100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/>
      <c r="P110" s="16"/>
      <c r="Q110" s="16">
        <v>0</v>
      </c>
      <c r="R110" s="16">
        <v>0</v>
      </c>
      <c r="S110" s="16">
        <v>0</v>
      </c>
      <c r="T110" s="16">
        <v>100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7">
        <v>0</v>
      </c>
    </row>
    <row r="111" spans="1:28" x14ac:dyDescent="0.25">
      <c r="A111" s="13"/>
      <c r="B111" s="13" t="s">
        <v>304</v>
      </c>
      <c r="C111" s="14" t="s">
        <v>40</v>
      </c>
      <c r="D111" s="15" t="s">
        <v>217</v>
      </c>
      <c r="E111" s="15" t="s">
        <v>218</v>
      </c>
      <c r="F111" s="15" t="s">
        <v>219</v>
      </c>
      <c r="G111" s="16">
        <v>0</v>
      </c>
      <c r="H111" s="16">
        <v>0</v>
      </c>
      <c r="I111" s="16">
        <v>100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/>
      <c r="P111" s="16"/>
      <c r="Q111" s="16">
        <v>0</v>
      </c>
      <c r="R111" s="16">
        <v>0</v>
      </c>
      <c r="S111" s="16">
        <v>0</v>
      </c>
      <c r="T111" s="16">
        <v>0</v>
      </c>
      <c r="U111" s="16">
        <v>100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6">
        <v>0</v>
      </c>
      <c r="AB111" s="17">
        <v>0</v>
      </c>
    </row>
    <row r="112" spans="1:28" ht="30" x14ac:dyDescent="0.25">
      <c r="A112" s="13"/>
      <c r="B112" s="13"/>
      <c r="C112" s="14" t="s">
        <v>40</v>
      </c>
      <c r="D112" s="15" t="s">
        <v>354</v>
      </c>
      <c r="E112" s="15"/>
      <c r="F112" s="15" t="s">
        <v>577</v>
      </c>
      <c r="G112" s="16">
        <v>0</v>
      </c>
      <c r="H112" s="16">
        <v>0</v>
      </c>
      <c r="I112" s="16">
        <v>0</v>
      </c>
      <c r="J112" s="16">
        <v>0</v>
      </c>
      <c r="K112" s="16">
        <v>100</v>
      </c>
      <c r="L112" s="16">
        <v>0</v>
      </c>
      <c r="M112" s="16">
        <v>0</v>
      </c>
      <c r="N112" s="16">
        <v>100</v>
      </c>
      <c r="O112" s="18"/>
      <c r="P112" s="18"/>
      <c r="Q112" s="16">
        <v>100</v>
      </c>
      <c r="R112" s="16">
        <v>100</v>
      </c>
      <c r="S112" s="16">
        <v>100</v>
      </c>
      <c r="T112" s="16">
        <v>100</v>
      </c>
      <c r="U112" s="16">
        <v>100</v>
      </c>
      <c r="V112" s="16">
        <v>100</v>
      </c>
      <c r="W112" s="16">
        <v>100</v>
      </c>
      <c r="X112" s="16">
        <v>100</v>
      </c>
      <c r="Y112" s="16">
        <v>100</v>
      </c>
      <c r="Z112" s="16">
        <v>100</v>
      </c>
      <c r="AA112" s="16">
        <v>100</v>
      </c>
      <c r="AB112" s="17">
        <v>100</v>
      </c>
    </row>
    <row r="113" spans="1:28" ht="30" x14ac:dyDescent="0.25">
      <c r="A113" s="13"/>
      <c r="B113" s="13" t="s">
        <v>290</v>
      </c>
      <c r="C113" s="14" t="s">
        <v>40</v>
      </c>
      <c r="D113" s="15" t="s">
        <v>272</v>
      </c>
      <c r="E113" s="15"/>
      <c r="F113" s="15" t="s">
        <v>273</v>
      </c>
      <c r="G113" s="16">
        <v>0</v>
      </c>
      <c r="H113" s="16">
        <v>100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100</v>
      </c>
      <c r="O113" s="16"/>
      <c r="P113" s="16"/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100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7">
        <v>0</v>
      </c>
    </row>
    <row r="114" spans="1:28" x14ac:dyDescent="0.25">
      <c r="A114" s="13">
        <v>0</v>
      </c>
      <c r="B114" s="13"/>
      <c r="C114" s="14" t="s">
        <v>40</v>
      </c>
      <c r="D114" s="15" t="s">
        <v>85</v>
      </c>
      <c r="E114" s="15"/>
      <c r="F114" s="15" t="s">
        <v>86</v>
      </c>
      <c r="G114" s="16">
        <v>0</v>
      </c>
      <c r="H114" s="16">
        <v>0</v>
      </c>
      <c r="I114" s="16">
        <v>0</v>
      </c>
      <c r="J114" s="16">
        <v>100</v>
      </c>
      <c r="K114" s="16">
        <v>0</v>
      </c>
      <c r="L114" s="16">
        <v>0</v>
      </c>
      <c r="M114" s="16">
        <v>100</v>
      </c>
      <c r="N114" s="16">
        <v>0</v>
      </c>
      <c r="O114" s="16"/>
      <c r="P114" s="16"/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0</v>
      </c>
      <c r="X114" s="16">
        <v>0</v>
      </c>
      <c r="Y114" s="16">
        <v>0</v>
      </c>
      <c r="Z114" s="16">
        <v>0</v>
      </c>
      <c r="AA114" s="16">
        <v>100</v>
      </c>
      <c r="AB114" s="17">
        <v>0</v>
      </c>
    </row>
    <row r="115" spans="1:28" x14ac:dyDescent="0.25">
      <c r="A115" s="13"/>
      <c r="B115" s="13" t="s">
        <v>304</v>
      </c>
      <c r="C115" s="14" t="s">
        <v>40</v>
      </c>
      <c r="D115" s="15" t="s">
        <v>321</v>
      </c>
      <c r="E115" s="15"/>
      <c r="F115" s="15" t="s">
        <v>322</v>
      </c>
      <c r="G115" s="16">
        <v>0</v>
      </c>
      <c r="H115" s="16">
        <v>100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100</v>
      </c>
      <c r="O115" s="16"/>
      <c r="P115" s="16"/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100</v>
      </c>
      <c r="W115" s="16">
        <v>0</v>
      </c>
      <c r="X115" s="16">
        <v>0</v>
      </c>
      <c r="Y115" s="16">
        <v>0</v>
      </c>
      <c r="Z115" s="16">
        <v>0</v>
      </c>
      <c r="AA115" s="16">
        <v>0</v>
      </c>
      <c r="AB115" s="17">
        <v>100</v>
      </c>
    </row>
    <row r="116" spans="1:28" x14ac:dyDescent="0.25">
      <c r="A116" s="13"/>
      <c r="B116" s="13" t="s">
        <v>570</v>
      </c>
      <c r="C116" s="14" t="s">
        <v>40</v>
      </c>
      <c r="D116" s="15" t="s">
        <v>53</v>
      </c>
      <c r="E116" s="15"/>
      <c r="F116" s="15" t="s">
        <v>54</v>
      </c>
      <c r="G116" s="16">
        <v>0</v>
      </c>
      <c r="H116" s="16">
        <v>0</v>
      </c>
      <c r="I116" s="16">
        <v>0</v>
      </c>
      <c r="J116" s="16">
        <v>100</v>
      </c>
      <c r="K116" s="16">
        <v>0</v>
      </c>
      <c r="L116" s="16">
        <v>0</v>
      </c>
      <c r="M116" s="16">
        <v>0</v>
      </c>
      <c r="N116" s="16">
        <v>0</v>
      </c>
      <c r="O116" s="16"/>
      <c r="P116" s="16"/>
      <c r="Q116" s="16">
        <v>0</v>
      </c>
      <c r="R116" s="16">
        <v>0</v>
      </c>
      <c r="S116" s="16">
        <v>100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7">
        <v>0</v>
      </c>
    </row>
    <row r="117" spans="1:28" x14ac:dyDescent="0.25">
      <c r="A117" s="13"/>
      <c r="B117" s="13" t="s">
        <v>570</v>
      </c>
      <c r="C117" s="14" t="s">
        <v>40</v>
      </c>
      <c r="D117" s="15" t="s">
        <v>45</v>
      </c>
      <c r="E117" s="15"/>
      <c r="F117" s="15" t="s">
        <v>46</v>
      </c>
      <c r="G117" s="16">
        <v>0</v>
      </c>
      <c r="H117" s="16">
        <v>0</v>
      </c>
      <c r="I117" s="16">
        <v>0</v>
      </c>
      <c r="J117" s="16">
        <v>100</v>
      </c>
      <c r="K117" s="16">
        <v>0</v>
      </c>
      <c r="L117" s="16">
        <v>0</v>
      </c>
      <c r="M117" s="16">
        <v>0</v>
      </c>
      <c r="N117" s="16">
        <v>0</v>
      </c>
      <c r="O117" s="16"/>
      <c r="P117" s="16"/>
      <c r="Q117" s="16">
        <v>0</v>
      </c>
      <c r="R117" s="16">
        <v>0</v>
      </c>
      <c r="S117" s="16">
        <v>100</v>
      </c>
      <c r="T117" s="16">
        <v>0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0</v>
      </c>
      <c r="AB117" s="17">
        <v>0</v>
      </c>
    </row>
    <row r="118" spans="1:28" x14ac:dyDescent="0.25">
      <c r="A118" s="13"/>
      <c r="B118" s="13"/>
      <c r="C118" s="14" t="s">
        <v>40</v>
      </c>
      <c r="D118" s="15" t="s">
        <v>350</v>
      </c>
      <c r="E118" s="15"/>
      <c r="F118" s="15" t="s">
        <v>351</v>
      </c>
      <c r="G118" s="16">
        <v>0</v>
      </c>
      <c r="H118" s="16">
        <v>100</v>
      </c>
      <c r="I118" s="16">
        <v>0</v>
      </c>
      <c r="J118" s="16">
        <v>0</v>
      </c>
      <c r="K118" s="16">
        <v>0</v>
      </c>
      <c r="L118" s="16">
        <v>0</v>
      </c>
      <c r="M118" s="16">
        <v>100</v>
      </c>
      <c r="N118" s="16">
        <v>0</v>
      </c>
      <c r="O118" s="16"/>
      <c r="P118" s="16"/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100</v>
      </c>
      <c r="AB118" s="17">
        <v>0</v>
      </c>
    </row>
    <row r="119" spans="1:28" x14ac:dyDescent="0.25">
      <c r="A119" s="13"/>
      <c r="B119" s="13" t="s">
        <v>570</v>
      </c>
      <c r="C119" s="14" t="s">
        <v>40</v>
      </c>
      <c r="D119" s="15" t="s">
        <v>578</v>
      </c>
      <c r="E119" s="15"/>
      <c r="F119" s="15" t="s">
        <v>579</v>
      </c>
      <c r="G119" s="16">
        <v>0</v>
      </c>
      <c r="H119" s="16">
        <v>0</v>
      </c>
      <c r="I119" s="16">
        <v>0</v>
      </c>
      <c r="J119" s="16">
        <v>100</v>
      </c>
      <c r="K119" s="16">
        <v>0</v>
      </c>
      <c r="L119" s="16">
        <v>0</v>
      </c>
      <c r="M119" s="16">
        <v>100</v>
      </c>
      <c r="N119" s="16">
        <v>0</v>
      </c>
      <c r="O119" s="18"/>
      <c r="P119" s="18"/>
      <c r="Q119" s="16">
        <v>100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7">
        <v>0</v>
      </c>
    </row>
    <row r="120" spans="1:28" x14ac:dyDescent="0.25">
      <c r="A120" s="13"/>
      <c r="B120" s="13" t="s">
        <v>304</v>
      </c>
      <c r="C120" s="14" t="s">
        <v>40</v>
      </c>
      <c r="D120" s="15" t="s">
        <v>220</v>
      </c>
      <c r="E120" s="15" t="s">
        <v>221</v>
      </c>
      <c r="F120" s="15" t="s">
        <v>222</v>
      </c>
      <c r="G120" s="16">
        <v>0</v>
      </c>
      <c r="H120" s="16">
        <v>0</v>
      </c>
      <c r="I120" s="16">
        <v>100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/>
      <c r="P120" s="16"/>
      <c r="Q120" s="16">
        <v>0</v>
      </c>
      <c r="R120" s="16">
        <v>0</v>
      </c>
      <c r="S120" s="16">
        <v>0</v>
      </c>
      <c r="T120" s="16">
        <v>0</v>
      </c>
      <c r="U120" s="16">
        <v>100</v>
      </c>
      <c r="V120" s="16">
        <v>0</v>
      </c>
      <c r="W120" s="16">
        <v>0</v>
      </c>
      <c r="X120" s="16">
        <v>0</v>
      </c>
      <c r="Y120" s="16">
        <v>0</v>
      </c>
      <c r="Z120" s="16">
        <v>0</v>
      </c>
      <c r="AA120" s="16">
        <v>0</v>
      </c>
      <c r="AB120" s="17">
        <v>0</v>
      </c>
    </row>
    <row r="121" spans="1:28" x14ac:dyDescent="0.25">
      <c r="A121" s="13"/>
      <c r="B121" s="13"/>
      <c r="C121" s="14" t="s">
        <v>40</v>
      </c>
      <c r="D121" s="15" t="s">
        <v>151</v>
      </c>
      <c r="E121" s="15"/>
      <c r="F121" s="15" t="s">
        <v>152</v>
      </c>
      <c r="G121" s="16">
        <v>0</v>
      </c>
      <c r="H121" s="16">
        <v>100</v>
      </c>
      <c r="I121" s="16">
        <v>0</v>
      </c>
      <c r="J121" s="16">
        <v>0</v>
      </c>
      <c r="K121" s="16">
        <v>0</v>
      </c>
      <c r="L121" s="16">
        <v>0</v>
      </c>
      <c r="M121" s="16">
        <v>100</v>
      </c>
      <c r="N121" s="16">
        <v>0</v>
      </c>
      <c r="O121" s="18"/>
      <c r="P121" s="18"/>
      <c r="Q121" s="16">
        <v>100</v>
      </c>
      <c r="R121" s="16">
        <v>0</v>
      </c>
      <c r="S121" s="16">
        <v>0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0</v>
      </c>
      <c r="Z121" s="16">
        <v>0</v>
      </c>
      <c r="AA121" s="16">
        <v>0</v>
      </c>
      <c r="AB121" s="17">
        <v>0</v>
      </c>
    </row>
    <row r="122" spans="1:28" x14ac:dyDescent="0.25">
      <c r="A122" s="13"/>
      <c r="B122" s="13" t="s">
        <v>570</v>
      </c>
      <c r="C122" s="14" t="s">
        <v>40</v>
      </c>
      <c r="D122" s="15" t="s">
        <v>100</v>
      </c>
      <c r="E122" s="15"/>
      <c r="F122" s="15" t="s">
        <v>101</v>
      </c>
      <c r="G122" s="16">
        <v>0</v>
      </c>
      <c r="H122" s="16">
        <v>0</v>
      </c>
      <c r="I122" s="16">
        <v>0</v>
      </c>
      <c r="J122" s="16">
        <v>100</v>
      </c>
      <c r="K122" s="16">
        <v>0</v>
      </c>
      <c r="L122" s="16">
        <v>0</v>
      </c>
      <c r="M122" s="16">
        <v>100</v>
      </c>
      <c r="N122" s="16">
        <v>0</v>
      </c>
      <c r="O122" s="18"/>
      <c r="P122" s="18"/>
      <c r="Q122" s="16">
        <v>100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0</v>
      </c>
      <c r="AA122" s="16">
        <v>0</v>
      </c>
      <c r="AB122" s="17">
        <v>0</v>
      </c>
    </row>
    <row r="123" spans="1:28" x14ac:dyDescent="0.25">
      <c r="A123" s="13">
        <v>0</v>
      </c>
      <c r="B123" s="13"/>
      <c r="C123" s="15" t="s">
        <v>40</v>
      </c>
      <c r="D123" s="15" t="s">
        <v>274</v>
      </c>
      <c r="E123" s="15"/>
      <c r="F123" s="15" t="s">
        <v>275</v>
      </c>
      <c r="G123" s="16">
        <v>0</v>
      </c>
      <c r="H123" s="16">
        <v>100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100</v>
      </c>
      <c r="O123" s="16"/>
      <c r="P123" s="16"/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100</v>
      </c>
      <c r="X123" s="16">
        <v>0</v>
      </c>
      <c r="Y123" s="16">
        <v>0</v>
      </c>
      <c r="Z123" s="16">
        <v>0</v>
      </c>
      <c r="AA123" s="16">
        <v>0</v>
      </c>
      <c r="AB123" s="17">
        <v>0</v>
      </c>
    </row>
    <row r="124" spans="1:28" x14ac:dyDescent="0.25">
      <c r="A124" s="13"/>
      <c r="B124" s="13"/>
      <c r="C124" s="14" t="s">
        <v>40</v>
      </c>
      <c r="D124" s="15" t="s">
        <v>302</v>
      </c>
      <c r="E124" s="15"/>
      <c r="F124" s="15" t="s">
        <v>303</v>
      </c>
      <c r="G124" s="16">
        <v>0</v>
      </c>
      <c r="H124" s="16">
        <v>100</v>
      </c>
      <c r="I124" s="16">
        <v>0</v>
      </c>
      <c r="J124" s="16">
        <v>0</v>
      </c>
      <c r="K124" s="16">
        <v>0</v>
      </c>
      <c r="L124" s="16">
        <v>0</v>
      </c>
      <c r="M124" s="16">
        <v>100</v>
      </c>
      <c r="N124" s="16">
        <v>0</v>
      </c>
      <c r="O124" s="16"/>
      <c r="P124" s="16"/>
      <c r="Q124" s="16">
        <v>0</v>
      </c>
      <c r="R124" s="16">
        <v>0</v>
      </c>
      <c r="S124" s="16">
        <v>100</v>
      </c>
      <c r="T124" s="16">
        <v>0</v>
      </c>
      <c r="U124" s="16">
        <v>0</v>
      </c>
      <c r="V124" s="16">
        <v>0</v>
      </c>
      <c r="W124" s="16">
        <v>0</v>
      </c>
      <c r="X124" s="16">
        <v>0</v>
      </c>
      <c r="Y124" s="16">
        <v>0</v>
      </c>
      <c r="Z124" s="16">
        <v>0</v>
      </c>
      <c r="AA124" s="16">
        <v>0</v>
      </c>
      <c r="AB124" s="17">
        <v>0</v>
      </c>
    </row>
    <row r="125" spans="1:28" x14ac:dyDescent="0.25">
      <c r="A125" s="13"/>
      <c r="B125" s="13" t="s">
        <v>570</v>
      </c>
      <c r="C125" s="14" t="s">
        <v>40</v>
      </c>
      <c r="D125" s="15" t="s">
        <v>51</v>
      </c>
      <c r="E125" s="15"/>
      <c r="F125" s="15" t="s">
        <v>52</v>
      </c>
      <c r="G125" s="16">
        <v>0</v>
      </c>
      <c r="H125" s="16">
        <v>0</v>
      </c>
      <c r="I125" s="16">
        <v>0</v>
      </c>
      <c r="J125" s="16">
        <v>100</v>
      </c>
      <c r="K125" s="16">
        <v>0</v>
      </c>
      <c r="L125" s="16">
        <v>0</v>
      </c>
      <c r="M125" s="16">
        <v>100</v>
      </c>
      <c r="N125" s="16">
        <v>100</v>
      </c>
      <c r="O125" s="16"/>
      <c r="P125" s="16"/>
      <c r="Q125" s="16">
        <v>0</v>
      </c>
      <c r="R125" s="16">
        <v>0</v>
      </c>
      <c r="S125" s="16">
        <v>0</v>
      </c>
      <c r="T125" s="16">
        <v>100</v>
      </c>
      <c r="U125" s="16">
        <v>0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7">
        <v>0</v>
      </c>
    </row>
    <row r="126" spans="1:28" x14ac:dyDescent="0.25">
      <c r="A126" s="13">
        <v>0</v>
      </c>
      <c r="B126" s="13"/>
      <c r="C126" s="14" t="s">
        <v>40</v>
      </c>
      <c r="D126" s="15" t="s">
        <v>81</v>
      </c>
      <c r="E126" s="15"/>
      <c r="F126" s="15" t="s">
        <v>82</v>
      </c>
      <c r="G126" s="16">
        <v>0</v>
      </c>
      <c r="H126" s="16">
        <v>0</v>
      </c>
      <c r="I126" s="16">
        <v>0</v>
      </c>
      <c r="J126" s="16">
        <v>100</v>
      </c>
      <c r="K126" s="16">
        <v>0</v>
      </c>
      <c r="L126" s="16">
        <v>0</v>
      </c>
      <c r="M126" s="16">
        <v>0</v>
      </c>
      <c r="N126" s="16">
        <v>100</v>
      </c>
      <c r="O126" s="16"/>
      <c r="P126" s="16"/>
      <c r="Q126" s="16">
        <v>0</v>
      </c>
      <c r="R126" s="16">
        <v>0</v>
      </c>
      <c r="S126" s="16">
        <v>0</v>
      </c>
      <c r="T126" s="16">
        <v>0</v>
      </c>
      <c r="U126" s="16">
        <v>0</v>
      </c>
      <c r="V126" s="16">
        <v>0</v>
      </c>
      <c r="W126" s="16">
        <v>0</v>
      </c>
      <c r="X126" s="16">
        <v>0</v>
      </c>
      <c r="Y126" s="16">
        <v>0</v>
      </c>
      <c r="Z126" s="16">
        <v>0</v>
      </c>
      <c r="AA126" s="16">
        <v>100</v>
      </c>
      <c r="AB126" s="17">
        <v>0</v>
      </c>
    </row>
    <row r="127" spans="1:28" ht="30" x14ac:dyDescent="0.25">
      <c r="A127" s="13"/>
      <c r="B127" s="13"/>
      <c r="C127" s="14" t="s">
        <v>40</v>
      </c>
      <c r="D127" s="15" t="s">
        <v>329</v>
      </c>
      <c r="E127" s="15"/>
      <c r="F127" s="15" t="s">
        <v>330</v>
      </c>
      <c r="G127" s="16">
        <v>0</v>
      </c>
      <c r="H127" s="16">
        <v>100</v>
      </c>
      <c r="I127" s="16">
        <v>0</v>
      </c>
      <c r="J127" s="16">
        <v>0</v>
      </c>
      <c r="K127" s="16">
        <v>0</v>
      </c>
      <c r="L127" s="16">
        <v>0</v>
      </c>
      <c r="M127" s="16">
        <v>100</v>
      </c>
      <c r="N127" s="16">
        <v>0</v>
      </c>
      <c r="O127" s="18"/>
      <c r="P127" s="18"/>
      <c r="Q127" s="16">
        <v>100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7">
        <v>0</v>
      </c>
    </row>
    <row r="128" spans="1:28" ht="30" x14ac:dyDescent="0.25">
      <c r="A128" s="13"/>
      <c r="B128" s="13"/>
      <c r="C128" s="14" t="s">
        <v>40</v>
      </c>
      <c r="D128" s="15" t="s">
        <v>333</v>
      </c>
      <c r="E128" s="15"/>
      <c r="F128" s="15" t="s">
        <v>334</v>
      </c>
      <c r="G128" s="16">
        <v>0</v>
      </c>
      <c r="H128" s="16">
        <v>100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100</v>
      </c>
      <c r="O128" s="18"/>
      <c r="P128" s="18"/>
      <c r="Q128" s="16">
        <v>100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6">
        <v>0</v>
      </c>
      <c r="AB128" s="17">
        <v>0</v>
      </c>
    </row>
    <row r="129" spans="1:28" ht="30" x14ac:dyDescent="0.25">
      <c r="A129" s="13"/>
      <c r="B129" s="13" t="s">
        <v>304</v>
      </c>
      <c r="C129" s="14" t="s">
        <v>40</v>
      </c>
      <c r="D129" s="15" t="s">
        <v>331</v>
      </c>
      <c r="E129" s="15"/>
      <c r="F129" s="15" t="s">
        <v>332</v>
      </c>
      <c r="G129" s="16">
        <v>0</v>
      </c>
      <c r="H129" s="16">
        <v>100</v>
      </c>
      <c r="I129" s="16">
        <v>0</v>
      </c>
      <c r="J129" s="16">
        <v>0</v>
      </c>
      <c r="K129" s="16">
        <v>0</v>
      </c>
      <c r="L129" s="16">
        <v>0</v>
      </c>
      <c r="M129" s="16">
        <v>100</v>
      </c>
      <c r="N129" s="16">
        <v>0</v>
      </c>
      <c r="O129" s="18"/>
      <c r="P129" s="18"/>
      <c r="Q129" s="16">
        <v>100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6">
        <v>0</v>
      </c>
      <c r="AB129" s="17">
        <v>0</v>
      </c>
    </row>
    <row r="130" spans="1:28" x14ac:dyDescent="0.25">
      <c r="A130" s="13"/>
      <c r="B130" s="13"/>
      <c r="C130" s="14" t="s">
        <v>40</v>
      </c>
      <c r="D130" s="15" t="s">
        <v>310</v>
      </c>
      <c r="E130" s="15"/>
      <c r="F130" s="15" t="s">
        <v>311</v>
      </c>
      <c r="G130" s="16">
        <v>0</v>
      </c>
      <c r="H130" s="16">
        <v>100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100</v>
      </c>
      <c r="O130" s="16"/>
      <c r="P130" s="16"/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100</v>
      </c>
      <c r="AB130" s="17">
        <v>0</v>
      </c>
    </row>
    <row r="131" spans="1:28" ht="30" x14ac:dyDescent="0.25">
      <c r="A131" s="13">
        <v>0</v>
      </c>
      <c r="B131" s="13"/>
      <c r="C131" s="14" t="s">
        <v>40</v>
      </c>
      <c r="D131" s="15" t="s">
        <v>360</v>
      </c>
      <c r="E131" s="15"/>
      <c r="F131" s="15" t="s">
        <v>361</v>
      </c>
      <c r="G131" s="16">
        <v>0</v>
      </c>
      <c r="H131" s="16">
        <v>100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100</v>
      </c>
      <c r="O131" s="16"/>
      <c r="P131" s="16"/>
      <c r="Q131" s="16">
        <v>0</v>
      </c>
      <c r="R131" s="16">
        <v>0</v>
      </c>
      <c r="S131" s="16">
        <v>0</v>
      </c>
      <c r="T131" s="16">
        <v>0</v>
      </c>
      <c r="U131" s="16">
        <v>100</v>
      </c>
      <c r="V131" s="16">
        <v>0</v>
      </c>
      <c r="W131" s="16">
        <v>100</v>
      </c>
      <c r="X131" s="16">
        <v>0</v>
      </c>
      <c r="Y131" s="16">
        <v>0</v>
      </c>
      <c r="Z131" s="16">
        <v>0</v>
      </c>
      <c r="AA131" s="16">
        <v>0</v>
      </c>
      <c r="AB131" s="17">
        <v>0</v>
      </c>
    </row>
    <row r="132" spans="1:28" x14ac:dyDescent="0.25">
      <c r="A132" s="13"/>
      <c r="B132" s="13"/>
      <c r="C132" s="14" t="s">
        <v>40</v>
      </c>
      <c r="D132" s="15" t="s">
        <v>312</v>
      </c>
      <c r="E132" s="15"/>
      <c r="F132" s="15" t="s">
        <v>313</v>
      </c>
      <c r="G132" s="16">
        <v>0</v>
      </c>
      <c r="H132" s="16">
        <v>100</v>
      </c>
      <c r="I132" s="16">
        <v>0</v>
      </c>
      <c r="J132" s="16">
        <v>0</v>
      </c>
      <c r="K132" s="16">
        <v>0</v>
      </c>
      <c r="L132" s="16">
        <v>0</v>
      </c>
      <c r="M132" s="16">
        <v>100</v>
      </c>
      <c r="N132" s="16">
        <v>0</v>
      </c>
      <c r="O132" s="16"/>
      <c r="P132" s="16"/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100</v>
      </c>
      <c r="AB132" s="17">
        <v>0</v>
      </c>
    </row>
    <row r="133" spans="1:28" x14ac:dyDescent="0.25">
      <c r="A133" s="13">
        <v>0</v>
      </c>
      <c r="B133" s="13" t="s">
        <v>304</v>
      </c>
      <c r="C133" s="14" t="s">
        <v>40</v>
      </c>
      <c r="D133" s="15" t="s">
        <v>338</v>
      </c>
      <c r="E133" s="15"/>
      <c r="F133" s="15" t="s">
        <v>339</v>
      </c>
      <c r="G133" s="16">
        <v>0</v>
      </c>
      <c r="H133" s="16">
        <v>100</v>
      </c>
      <c r="I133" s="16">
        <v>0</v>
      </c>
      <c r="J133" s="16">
        <v>0</v>
      </c>
      <c r="K133" s="16">
        <v>0</v>
      </c>
      <c r="L133" s="16">
        <v>0</v>
      </c>
      <c r="M133" s="16">
        <v>100</v>
      </c>
      <c r="N133" s="16">
        <v>0</v>
      </c>
      <c r="O133" s="16"/>
      <c r="P133" s="16"/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16">
        <v>0</v>
      </c>
      <c r="X133" s="16">
        <v>0</v>
      </c>
      <c r="Y133" s="16">
        <v>0</v>
      </c>
      <c r="Z133" s="16">
        <v>0</v>
      </c>
      <c r="AA133" s="16">
        <v>100</v>
      </c>
      <c r="AB133" s="17">
        <v>0</v>
      </c>
    </row>
    <row r="134" spans="1:28" x14ac:dyDescent="0.25">
      <c r="A134" s="13"/>
      <c r="B134" s="13" t="s">
        <v>304</v>
      </c>
      <c r="C134" s="14" t="s">
        <v>40</v>
      </c>
      <c r="D134" s="15" t="s">
        <v>255</v>
      </c>
      <c r="E134" s="15" t="s">
        <v>256</v>
      </c>
      <c r="F134" s="15" t="s">
        <v>257</v>
      </c>
      <c r="G134" s="16">
        <v>0</v>
      </c>
      <c r="H134" s="16">
        <v>0</v>
      </c>
      <c r="I134" s="16">
        <v>100</v>
      </c>
      <c r="J134" s="16">
        <v>0</v>
      </c>
      <c r="K134" s="16">
        <v>0</v>
      </c>
      <c r="L134" s="16">
        <v>0</v>
      </c>
      <c r="M134" s="16">
        <v>100</v>
      </c>
      <c r="N134" s="16">
        <v>0</v>
      </c>
      <c r="O134" s="16"/>
      <c r="P134" s="16"/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16">
        <v>0</v>
      </c>
      <c r="X134" s="16">
        <v>0</v>
      </c>
      <c r="Y134" s="16">
        <v>0</v>
      </c>
      <c r="Z134" s="16">
        <v>100</v>
      </c>
      <c r="AA134" s="16">
        <v>0</v>
      </c>
      <c r="AB134" s="17">
        <v>0</v>
      </c>
    </row>
    <row r="135" spans="1:28" x14ac:dyDescent="0.25">
      <c r="A135" s="13"/>
      <c r="B135" s="13" t="s">
        <v>572</v>
      </c>
      <c r="C135" s="14" t="s">
        <v>40</v>
      </c>
      <c r="D135" s="15" t="s">
        <v>258</v>
      </c>
      <c r="E135" s="15" t="s">
        <v>259</v>
      </c>
      <c r="F135" s="15" t="s">
        <v>260</v>
      </c>
      <c r="G135" s="16">
        <v>0</v>
      </c>
      <c r="H135" s="16">
        <v>0</v>
      </c>
      <c r="I135" s="16">
        <v>100</v>
      </c>
      <c r="J135" s="16">
        <v>0</v>
      </c>
      <c r="K135" s="16">
        <v>0</v>
      </c>
      <c r="L135" s="16">
        <v>0</v>
      </c>
      <c r="M135" s="16">
        <v>100</v>
      </c>
      <c r="N135" s="16">
        <v>0</v>
      </c>
      <c r="O135" s="16"/>
      <c r="P135" s="16"/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100</v>
      </c>
      <c r="W135" s="16">
        <v>0</v>
      </c>
      <c r="X135" s="16">
        <v>0</v>
      </c>
      <c r="Y135" s="16">
        <v>0</v>
      </c>
      <c r="Z135" s="16">
        <v>0</v>
      </c>
      <c r="AA135" s="16">
        <v>0</v>
      </c>
      <c r="AB135" s="17">
        <v>0</v>
      </c>
    </row>
    <row r="136" spans="1:28" x14ac:dyDescent="0.25">
      <c r="A136" s="13"/>
      <c r="B136" s="13" t="s">
        <v>304</v>
      </c>
      <c r="C136" s="15" t="s">
        <v>40</v>
      </c>
      <c r="D136" s="15" t="s">
        <v>318</v>
      </c>
      <c r="E136" s="15" t="s">
        <v>319</v>
      </c>
      <c r="F136" s="15" t="s">
        <v>320</v>
      </c>
      <c r="G136" s="16">
        <v>0</v>
      </c>
      <c r="H136" s="16">
        <v>100</v>
      </c>
      <c r="I136" s="16">
        <v>100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/>
      <c r="P136" s="16"/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16">
        <v>100</v>
      </c>
      <c r="X136" s="16">
        <v>0</v>
      </c>
      <c r="Y136" s="16">
        <v>0</v>
      </c>
      <c r="Z136" s="16">
        <v>0</v>
      </c>
      <c r="AA136" s="16">
        <v>0</v>
      </c>
      <c r="AB136" s="17">
        <v>100</v>
      </c>
    </row>
    <row r="137" spans="1:28" x14ac:dyDescent="0.25">
      <c r="A137" s="13"/>
      <c r="B137" s="13" t="s">
        <v>304</v>
      </c>
      <c r="C137" s="14" t="s">
        <v>40</v>
      </c>
      <c r="D137" s="15" t="s">
        <v>314</v>
      </c>
      <c r="E137" s="15"/>
      <c r="F137" s="15" t="s">
        <v>315</v>
      </c>
      <c r="G137" s="16">
        <v>0</v>
      </c>
      <c r="H137" s="16">
        <v>100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/>
      <c r="P137" s="16"/>
      <c r="Q137" s="16">
        <v>0</v>
      </c>
      <c r="R137" s="16">
        <v>0</v>
      </c>
      <c r="S137" s="16">
        <v>0</v>
      </c>
      <c r="T137" s="16">
        <v>0</v>
      </c>
      <c r="U137" s="16">
        <v>100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7">
        <v>0</v>
      </c>
    </row>
    <row r="138" spans="1:28" x14ac:dyDescent="0.25">
      <c r="A138" s="13"/>
      <c r="B138" s="13" t="s">
        <v>570</v>
      </c>
      <c r="C138" s="14" t="s">
        <v>40</v>
      </c>
      <c r="D138" s="15" t="s">
        <v>49</v>
      </c>
      <c r="E138" s="15"/>
      <c r="F138" s="15" t="s">
        <v>50</v>
      </c>
      <c r="G138" s="16">
        <v>0</v>
      </c>
      <c r="H138" s="16">
        <v>0</v>
      </c>
      <c r="I138" s="16">
        <v>0</v>
      </c>
      <c r="J138" s="16">
        <v>100</v>
      </c>
      <c r="K138" s="16">
        <v>0</v>
      </c>
      <c r="L138" s="16">
        <v>0</v>
      </c>
      <c r="M138" s="16">
        <v>0</v>
      </c>
      <c r="N138" s="16">
        <v>0</v>
      </c>
      <c r="O138" s="16"/>
      <c r="P138" s="16"/>
      <c r="Q138" s="16">
        <v>0</v>
      </c>
      <c r="R138" s="16">
        <v>0</v>
      </c>
      <c r="S138" s="16">
        <v>100</v>
      </c>
      <c r="T138" s="16">
        <v>0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0</v>
      </c>
      <c r="AA138" s="16">
        <v>0</v>
      </c>
      <c r="AB138" s="17">
        <v>0</v>
      </c>
    </row>
    <row r="139" spans="1:28" x14ac:dyDescent="0.25">
      <c r="A139" s="13"/>
      <c r="B139" s="13" t="s">
        <v>570</v>
      </c>
      <c r="C139" s="14" t="s">
        <v>40</v>
      </c>
      <c r="D139" s="15" t="s">
        <v>41</v>
      </c>
      <c r="E139" s="15"/>
      <c r="F139" s="15" t="s">
        <v>42</v>
      </c>
      <c r="G139" s="16">
        <v>0</v>
      </c>
      <c r="H139" s="16">
        <v>0</v>
      </c>
      <c r="I139" s="16">
        <v>0</v>
      </c>
      <c r="J139" s="16">
        <v>100</v>
      </c>
      <c r="K139" s="16">
        <v>0</v>
      </c>
      <c r="L139" s="16">
        <v>0</v>
      </c>
      <c r="M139" s="16">
        <v>100</v>
      </c>
      <c r="N139" s="16">
        <v>100</v>
      </c>
      <c r="O139" s="16"/>
      <c r="P139" s="16"/>
      <c r="Q139" s="16">
        <v>0</v>
      </c>
      <c r="R139" s="16">
        <v>0</v>
      </c>
      <c r="S139" s="16">
        <v>100</v>
      </c>
      <c r="T139" s="16">
        <v>100</v>
      </c>
      <c r="U139" s="16">
        <v>0</v>
      </c>
      <c r="V139" s="16">
        <v>0</v>
      </c>
      <c r="W139" s="16">
        <v>0</v>
      </c>
      <c r="X139" s="16">
        <v>0</v>
      </c>
      <c r="Y139" s="16">
        <v>0</v>
      </c>
      <c r="Z139" s="16">
        <v>0</v>
      </c>
      <c r="AA139" s="16">
        <v>0</v>
      </c>
      <c r="AB139" s="17">
        <v>0</v>
      </c>
    </row>
    <row r="140" spans="1:28" ht="30" x14ac:dyDescent="0.25">
      <c r="A140" s="13"/>
      <c r="B140" s="13" t="s">
        <v>570</v>
      </c>
      <c r="C140" s="14" t="s">
        <v>40</v>
      </c>
      <c r="D140" s="15" t="s">
        <v>55</v>
      </c>
      <c r="E140" s="15"/>
      <c r="F140" s="15" t="s">
        <v>56</v>
      </c>
      <c r="G140" s="16">
        <v>0</v>
      </c>
      <c r="H140" s="16">
        <v>0</v>
      </c>
      <c r="I140" s="16">
        <v>0</v>
      </c>
      <c r="J140" s="16">
        <v>100</v>
      </c>
      <c r="K140" s="16">
        <v>0</v>
      </c>
      <c r="L140" s="16">
        <v>0</v>
      </c>
      <c r="M140" s="16">
        <v>0</v>
      </c>
      <c r="N140" s="16">
        <v>0</v>
      </c>
      <c r="O140" s="16"/>
      <c r="P140" s="16"/>
      <c r="Q140" s="16">
        <v>0</v>
      </c>
      <c r="R140" s="16">
        <v>0</v>
      </c>
      <c r="S140" s="16">
        <v>0</v>
      </c>
      <c r="T140" s="16">
        <v>100</v>
      </c>
      <c r="U140" s="16">
        <v>0</v>
      </c>
      <c r="V140" s="16">
        <v>0</v>
      </c>
      <c r="W140" s="16">
        <v>0</v>
      </c>
      <c r="X140" s="16">
        <v>0</v>
      </c>
      <c r="Y140" s="16">
        <v>0</v>
      </c>
      <c r="Z140" s="16">
        <v>0</v>
      </c>
      <c r="AA140" s="16">
        <v>0</v>
      </c>
      <c r="AB140" s="17">
        <v>0</v>
      </c>
    </row>
    <row r="141" spans="1:28" ht="30" x14ac:dyDescent="0.25">
      <c r="A141" s="13"/>
      <c r="B141" s="13"/>
      <c r="C141" s="14" t="s">
        <v>40</v>
      </c>
      <c r="D141" s="15" t="s">
        <v>327</v>
      </c>
      <c r="E141" s="15"/>
      <c r="F141" s="15" t="s">
        <v>328</v>
      </c>
      <c r="G141" s="16">
        <v>0</v>
      </c>
      <c r="H141" s="16">
        <v>100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8"/>
      <c r="P141" s="18"/>
      <c r="Q141" s="16">
        <v>100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6">
        <v>0</v>
      </c>
      <c r="AB141" s="17">
        <v>0</v>
      </c>
    </row>
    <row r="142" spans="1:28" ht="30" x14ac:dyDescent="0.25">
      <c r="A142" s="13">
        <v>0</v>
      </c>
      <c r="B142" s="13"/>
      <c r="C142" s="14" t="s">
        <v>40</v>
      </c>
      <c r="D142" s="15" t="s">
        <v>239</v>
      </c>
      <c r="E142" s="15"/>
      <c r="F142" s="15" t="s">
        <v>240</v>
      </c>
      <c r="G142" s="16">
        <v>0</v>
      </c>
      <c r="H142" s="16">
        <v>100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100</v>
      </c>
      <c r="O142" s="16"/>
      <c r="P142" s="16"/>
      <c r="Q142" s="16">
        <v>0</v>
      </c>
      <c r="R142" s="16">
        <v>0</v>
      </c>
      <c r="S142" s="16">
        <v>0</v>
      </c>
      <c r="T142" s="16">
        <v>0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7">
        <v>100</v>
      </c>
    </row>
    <row r="143" spans="1:28" x14ac:dyDescent="0.25">
      <c r="A143" s="13"/>
      <c r="B143" s="13" t="s">
        <v>304</v>
      </c>
      <c r="C143" s="14" t="s">
        <v>40</v>
      </c>
      <c r="D143" s="14" t="s">
        <v>212</v>
      </c>
      <c r="E143" s="14"/>
      <c r="F143" s="15" t="s">
        <v>213</v>
      </c>
      <c r="G143" s="16">
        <v>0</v>
      </c>
      <c r="H143" s="16">
        <v>100</v>
      </c>
      <c r="I143" s="16">
        <v>0</v>
      </c>
      <c r="J143" s="16">
        <v>0</v>
      </c>
      <c r="K143" s="16">
        <v>0</v>
      </c>
      <c r="L143" s="16">
        <v>0</v>
      </c>
      <c r="M143" s="16">
        <v>100</v>
      </c>
      <c r="N143" s="16">
        <v>0</v>
      </c>
      <c r="O143" s="16"/>
      <c r="P143" s="16"/>
      <c r="Q143" s="16">
        <v>0</v>
      </c>
      <c r="R143" s="16">
        <v>0</v>
      </c>
      <c r="S143" s="16">
        <v>0</v>
      </c>
      <c r="T143" s="16">
        <v>100</v>
      </c>
      <c r="U143" s="16">
        <v>0</v>
      </c>
      <c r="V143" s="16">
        <v>0</v>
      </c>
      <c r="W143" s="16">
        <v>0</v>
      </c>
      <c r="X143" s="16">
        <v>0</v>
      </c>
      <c r="Y143" s="16">
        <v>0</v>
      </c>
      <c r="Z143" s="16">
        <v>0</v>
      </c>
      <c r="AA143" s="16">
        <v>0</v>
      </c>
      <c r="AB143" s="17">
        <v>0</v>
      </c>
    </row>
    <row r="144" spans="1:28" x14ac:dyDescent="0.25">
      <c r="A144" s="13"/>
      <c r="B144" s="13"/>
      <c r="C144" s="14" t="s">
        <v>40</v>
      </c>
      <c r="D144" s="15" t="s">
        <v>159</v>
      </c>
      <c r="E144" s="15"/>
      <c r="F144" s="15" t="s">
        <v>160</v>
      </c>
      <c r="G144" s="16">
        <v>0</v>
      </c>
      <c r="H144" s="16">
        <v>100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/>
      <c r="P144" s="16"/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100</v>
      </c>
      <c r="Y144" s="16">
        <v>0</v>
      </c>
      <c r="Z144" s="16">
        <v>0</v>
      </c>
      <c r="AA144" s="16">
        <v>0</v>
      </c>
      <c r="AB144" s="17">
        <v>0</v>
      </c>
    </row>
    <row r="145" spans="1:28" x14ac:dyDescent="0.25">
      <c r="A145" s="13"/>
      <c r="B145" s="13"/>
      <c r="C145" s="14" t="s">
        <v>40</v>
      </c>
      <c r="D145" s="15" t="s">
        <v>161</v>
      </c>
      <c r="E145" s="15"/>
      <c r="F145" s="15" t="s">
        <v>162</v>
      </c>
      <c r="G145" s="16">
        <v>0</v>
      </c>
      <c r="H145" s="16">
        <v>100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/>
      <c r="P145" s="16"/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100</v>
      </c>
      <c r="Y145" s="16">
        <v>0</v>
      </c>
      <c r="Z145" s="16">
        <v>0</v>
      </c>
      <c r="AA145" s="16">
        <v>0</v>
      </c>
      <c r="AB145" s="17">
        <v>0</v>
      </c>
    </row>
    <row r="146" spans="1:28" x14ac:dyDescent="0.25">
      <c r="A146" s="13"/>
      <c r="B146" s="13"/>
      <c r="C146" s="14" t="s">
        <v>40</v>
      </c>
      <c r="D146" s="15" t="s">
        <v>157</v>
      </c>
      <c r="E146" s="15"/>
      <c r="F146" s="15" t="s">
        <v>158</v>
      </c>
      <c r="G146" s="16">
        <v>0</v>
      </c>
      <c r="H146" s="16">
        <v>100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/>
      <c r="P146" s="16"/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100</v>
      </c>
      <c r="Y146" s="16">
        <v>0</v>
      </c>
      <c r="Z146" s="16">
        <v>0</v>
      </c>
      <c r="AA146" s="16">
        <v>0</v>
      </c>
      <c r="AB146" s="17">
        <v>0</v>
      </c>
    </row>
    <row r="147" spans="1:28" ht="30" x14ac:dyDescent="0.25">
      <c r="A147" s="13"/>
      <c r="B147" s="13" t="s">
        <v>580</v>
      </c>
      <c r="C147" s="14" t="s">
        <v>40</v>
      </c>
      <c r="D147" s="15" t="s">
        <v>396</v>
      </c>
      <c r="E147" s="15"/>
      <c r="F147" s="15" t="s">
        <v>581</v>
      </c>
      <c r="G147" s="16">
        <v>0</v>
      </c>
      <c r="H147" s="16">
        <v>0</v>
      </c>
      <c r="I147" s="16">
        <v>0</v>
      </c>
      <c r="J147" s="16">
        <v>0</v>
      </c>
      <c r="K147" s="16">
        <v>100</v>
      </c>
      <c r="L147" s="16">
        <v>0</v>
      </c>
      <c r="M147" s="16">
        <v>0</v>
      </c>
      <c r="N147" s="16">
        <v>100</v>
      </c>
      <c r="O147" s="16"/>
      <c r="P147" s="16"/>
      <c r="Q147" s="16">
        <v>0</v>
      </c>
      <c r="R147" s="16">
        <v>0</v>
      </c>
      <c r="S147" s="16">
        <v>0</v>
      </c>
      <c r="T147" s="16">
        <v>0</v>
      </c>
      <c r="U147" s="16">
        <v>0</v>
      </c>
      <c r="V147" s="16">
        <v>100</v>
      </c>
      <c r="W147" s="16">
        <v>0</v>
      </c>
      <c r="X147" s="16">
        <v>0</v>
      </c>
      <c r="Y147" s="16">
        <v>0</v>
      </c>
      <c r="Z147" s="16">
        <v>0</v>
      </c>
      <c r="AA147" s="16">
        <v>0</v>
      </c>
      <c r="AB147" s="17">
        <v>0</v>
      </c>
    </row>
    <row r="148" spans="1:28" ht="30" x14ac:dyDescent="0.25">
      <c r="A148" s="13">
        <v>0</v>
      </c>
      <c r="B148" s="13"/>
      <c r="C148" s="14" t="s">
        <v>40</v>
      </c>
      <c r="D148" s="15" t="s">
        <v>356</v>
      </c>
      <c r="E148" s="15"/>
      <c r="F148" s="15" t="s">
        <v>357</v>
      </c>
      <c r="G148" s="16">
        <v>0</v>
      </c>
      <c r="H148" s="16">
        <v>0</v>
      </c>
      <c r="I148" s="16">
        <v>0</v>
      </c>
      <c r="J148" s="16">
        <v>0</v>
      </c>
      <c r="K148" s="16">
        <v>100</v>
      </c>
      <c r="L148" s="16">
        <v>0</v>
      </c>
      <c r="M148" s="16">
        <v>0</v>
      </c>
      <c r="N148" s="16">
        <v>100</v>
      </c>
      <c r="O148" s="16"/>
      <c r="P148" s="16"/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100</v>
      </c>
      <c r="AA148" s="16">
        <v>0</v>
      </c>
      <c r="AB148" s="17">
        <v>0</v>
      </c>
    </row>
    <row r="149" spans="1:28" x14ac:dyDescent="0.25">
      <c r="A149" s="13">
        <v>0</v>
      </c>
      <c r="B149" s="13"/>
      <c r="C149" s="14" t="s">
        <v>40</v>
      </c>
      <c r="D149" s="15" t="s">
        <v>79</v>
      </c>
      <c r="E149" s="15"/>
      <c r="F149" s="15" t="s">
        <v>80</v>
      </c>
      <c r="G149" s="16">
        <v>0</v>
      </c>
      <c r="H149" s="16">
        <v>0</v>
      </c>
      <c r="I149" s="16">
        <v>0</v>
      </c>
      <c r="J149" s="16">
        <v>100</v>
      </c>
      <c r="K149" s="16">
        <v>0</v>
      </c>
      <c r="L149" s="16">
        <v>0</v>
      </c>
      <c r="M149" s="16">
        <v>100</v>
      </c>
      <c r="N149" s="16">
        <v>0</v>
      </c>
      <c r="O149" s="16"/>
      <c r="P149" s="16"/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100</v>
      </c>
      <c r="Y149" s="16">
        <v>0</v>
      </c>
      <c r="Z149" s="16">
        <v>0</v>
      </c>
      <c r="AA149" s="16">
        <v>0</v>
      </c>
      <c r="AB149" s="17">
        <v>0</v>
      </c>
    </row>
    <row r="150" spans="1:28" x14ac:dyDescent="0.25">
      <c r="A150" s="13"/>
      <c r="B150" s="13" t="s">
        <v>304</v>
      </c>
      <c r="C150" s="14" t="s">
        <v>40</v>
      </c>
      <c r="D150" s="15" t="s">
        <v>284</v>
      </c>
      <c r="E150" s="15"/>
      <c r="F150" s="15" t="s">
        <v>285</v>
      </c>
      <c r="G150" s="16">
        <v>100</v>
      </c>
      <c r="H150" s="16">
        <v>100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/>
      <c r="P150" s="16"/>
      <c r="Q150" s="16">
        <v>0</v>
      </c>
      <c r="R150" s="16">
        <v>0</v>
      </c>
      <c r="S150" s="16">
        <v>0</v>
      </c>
      <c r="T150" s="16">
        <v>0</v>
      </c>
      <c r="U150" s="16">
        <v>100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7">
        <v>0</v>
      </c>
    </row>
    <row r="151" spans="1:28" ht="30" x14ac:dyDescent="0.25">
      <c r="A151" s="13"/>
      <c r="B151" s="13" t="s">
        <v>304</v>
      </c>
      <c r="C151" s="14" t="s">
        <v>40</v>
      </c>
      <c r="D151" s="15" t="s">
        <v>335</v>
      </c>
      <c r="E151" s="15" t="s">
        <v>336</v>
      </c>
      <c r="F151" s="15" t="s">
        <v>337</v>
      </c>
      <c r="G151" s="16">
        <v>0</v>
      </c>
      <c r="H151" s="16">
        <v>0</v>
      </c>
      <c r="I151" s="16">
        <v>100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8"/>
      <c r="P151" s="18"/>
      <c r="Q151" s="16">
        <v>100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7">
        <v>0</v>
      </c>
    </row>
    <row r="152" spans="1:28" x14ac:dyDescent="0.25">
      <c r="A152" s="13"/>
      <c r="B152" s="13"/>
      <c r="C152" s="14" t="s">
        <v>40</v>
      </c>
      <c r="D152" s="15" t="s">
        <v>163</v>
      </c>
      <c r="E152" s="15"/>
      <c r="F152" s="15" t="s">
        <v>164</v>
      </c>
      <c r="G152" s="16">
        <v>0</v>
      </c>
      <c r="H152" s="16">
        <v>100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/>
      <c r="P152" s="16"/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7">
        <v>100</v>
      </c>
    </row>
    <row r="153" spans="1:28" x14ac:dyDescent="0.25">
      <c r="A153" s="13"/>
      <c r="B153" s="13"/>
      <c r="C153" s="14" t="s">
        <v>40</v>
      </c>
      <c r="D153" s="15" t="s">
        <v>241</v>
      </c>
      <c r="E153" s="15"/>
      <c r="F153" s="15" t="s">
        <v>242</v>
      </c>
      <c r="G153" s="16">
        <v>0</v>
      </c>
      <c r="H153" s="16">
        <v>100</v>
      </c>
      <c r="I153" s="16">
        <v>0</v>
      </c>
      <c r="J153" s="16">
        <v>0</v>
      </c>
      <c r="K153" s="16">
        <v>0</v>
      </c>
      <c r="L153" s="16">
        <v>0</v>
      </c>
      <c r="M153" s="16">
        <v>100</v>
      </c>
      <c r="N153" s="16">
        <v>0</v>
      </c>
      <c r="O153" s="16"/>
      <c r="P153" s="16"/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0</v>
      </c>
      <c r="X153" s="16">
        <v>0</v>
      </c>
      <c r="Y153" s="16">
        <v>0</v>
      </c>
      <c r="Z153" s="16">
        <v>100</v>
      </c>
      <c r="AA153" s="16">
        <v>0</v>
      </c>
      <c r="AB153" s="17">
        <v>0</v>
      </c>
    </row>
    <row r="154" spans="1:28" x14ac:dyDescent="0.25">
      <c r="A154" s="13"/>
      <c r="B154" s="13"/>
      <c r="C154" s="14" t="s">
        <v>40</v>
      </c>
      <c r="D154" s="15" t="s">
        <v>243</v>
      </c>
      <c r="E154" s="15"/>
      <c r="F154" s="15" t="s">
        <v>244</v>
      </c>
      <c r="G154" s="16">
        <v>0</v>
      </c>
      <c r="H154" s="16">
        <v>100</v>
      </c>
      <c r="I154" s="16">
        <v>0</v>
      </c>
      <c r="J154" s="16">
        <v>0</v>
      </c>
      <c r="K154" s="16">
        <v>0</v>
      </c>
      <c r="L154" s="16">
        <v>0</v>
      </c>
      <c r="M154" s="16">
        <v>100</v>
      </c>
      <c r="N154" s="16">
        <v>0</v>
      </c>
      <c r="O154" s="16"/>
      <c r="P154" s="16"/>
      <c r="Q154" s="16">
        <v>0</v>
      </c>
      <c r="R154" s="16">
        <v>0</v>
      </c>
      <c r="S154" s="16">
        <v>0</v>
      </c>
      <c r="T154" s="16">
        <v>0</v>
      </c>
      <c r="U154" s="16">
        <v>0</v>
      </c>
      <c r="V154" s="16">
        <v>0</v>
      </c>
      <c r="W154" s="16">
        <v>0</v>
      </c>
      <c r="X154" s="16">
        <v>0</v>
      </c>
      <c r="Y154" s="16">
        <v>0</v>
      </c>
      <c r="Z154" s="16">
        <v>100</v>
      </c>
      <c r="AA154" s="16">
        <v>0</v>
      </c>
      <c r="AB154" s="17">
        <v>0</v>
      </c>
    </row>
    <row r="155" spans="1:28" x14ac:dyDescent="0.25">
      <c r="A155" s="13">
        <v>0</v>
      </c>
      <c r="B155" s="13"/>
      <c r="C155" s="14" t="s">
        <v>40</v>
      </c>
      <c r="D155" s="15" t="s">
        <v>193</v>
      </c>
      <c r="E155" s="15"/>
      <c r="F155" s="15" t="s">
        <v>194</v>
      </c>
      <c r="G155" s="16">
        <v>0</v>
      </c>
      <c r="H155" s="16">
        <v>100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/>
      <c r="P155" s="16"/>
      <c r="Q155" s="16">
        <v>0</v>
      </c>
      <c r="R155" s="16">
        <v>0</v>
      </c>
      <c r="S155" s="16">
        <v>0</v>
      </c>
      <c r="T155" s="16">
        <v>0</v>
      </c>
      <c r="U155" s="16">
        <v>0</v>
      </c>
      <c r="V155" s="16">
        <v>0</v>
      </c>
      <c r="W155" s="16">
        <v>0</v>
      </c>
      <c r="X155" s="16">
        <v>0</v>
      </c>
      <c r="Y155" s="16">
        <v>100</v>
      </c>
      <c r="Z155" s="16">
        <v>0</v>
      </c>
      <c r="AA155" s="16">
        <v>0</v>
      </c>
      <c r="AB155" s="17">
        <v>0</v>
      </c>
    </row>
    <row r="156" spans="1:28" x14ac:dyDescent="0.25">
      <c r="A156" s="16"/>
      <c r="B156" s="16"/>
      <c r="C156" s="14" t="s">
        <v>40</v>
      </c>
      <c r="D156" s="15" t="s">
        <v>347</v>
      </c>
      <c r="E156" s="15" t="s">
        <v>348</v>
      </c>
      <c r="F156" s="15" t="s">
        <v>349</v>
      </c>
      <c r="G156" s="16">
        <v>0</v>
      </c>
      <c r="H156" s="16">
        <v>0</v>
      </c>
      <c r="I156" s="16">
        <v>100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/>
      <c r="P156" s="16"/>
      <c r="Q156" s="16">
        <v>0</v>
      </c>
      <c r="R156" s="16">
        <v>0</v>
      </c>
      <c r="S156" s="16">
        <v>0</v>
      </c>
      <c r="T156" s="16">
        <v>0</v>
      </c>
      <c r="U156" s="16">
        <v>100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</row>
    <row r="157" spans="1:28" x14ac:dyDescent="0.25">
      <c r="D157" s="19"/>
      <c r="E157" s="19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</row>
    <row r="158" spans="1:28" x14ac:dyDescent="0.25">
      <c r="D158" s="19"/>
      <c r="E158" s="19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</row>
    <row r="159" spans="1:28" x14ac:dyDescent="0.25">
      <c r="D159" s="19"/>
      <c r="E159" s="19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</row>
    <row r="160" spans="1:28" x14ac:dyDescent="0.25">
      <c r="D160" s="19"/>
      <c r="E160" s="19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</row>
    <row r="161" spans="4:28" x14ac:dyDescent="0.25">
      <c r="D161" s="19"/>
      <c r="E161" s="19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</row>
    <row r="162" spans="4:28" x14ac:dyDescent="0.25">
      <c r="D162" s="19"/>
      <c r="E162" s="19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</row>
    <row r="163" spans="4:28" x14ac:dyDescent="0.25">
      <c r="D163" s="19"/>
      <c r="E163" s="19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</row>
    <row r="164" spans="4:28" x14ac:dyDescent="0.25">
      <c r="D164" s="19"/>
      <c r="E164" s="19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</row>
    <row r="165" spans="4:28" x14ac:dyDescent="0.25">
      <c r="D165" s="19"/>
      <c r="E165" s="19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</row>
    <row r="166" spans="4:28" x14ac:dyDescent="0.25">
      <c r="D166" s="19"/>
      <c r="E166" s="19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</row>
    <row r="167" spans="4:28" x14ac:dyDescent="0.25">
      <c r="D167" s="19"/>
      <c r="E167" s="19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</row>
    <row r="168" spans="4:28" x14ac:dyDescent="0.25">
      <c r="D168" s="19"/>
      <c r="E168" s="19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</row>
    <row r="169" spans="4:28" x14ac:dyDescent="0.25">
      <c r="D169" s="19"/>
      <c r="E169" s="19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</row>
    <row r="170" spans="4:28" x14ac:dyDescent="0.25">
      <c r="D170" s="19"/>
      <c r="E170" s="19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</row>
    <row r="171" spans="4:28" x14ac:dyDescent="0.25">
      <c r="D171" s="19"/>
      <c r="E171" s="19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</row>
    <row r="172" spans="4:28" x14ac:dyDescent="0.25">
      <c r="D172" s="19"/>
      <c r="E172" s="19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</row>
    <row r="173" spans="4:28" x14ac:dyDescent="0.25">
      <c r="D173" s="19"/>
      <c r="E173" s="19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</row>
    <row r="174" spans="4:28" x14ac:dyDescent="0.25">
      <c r="D174" s="19"/>
      <c r="E174" s="19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</row>
    <row r="175" spans="4:28" x14ac:dyDescent="0.25">
      <c r="D175" s="19"/>
      <c r="E175" s="19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</row>
    <row r="176" spans="4:28" x14ac:dyDescent="0.25">
      <c r="D176" s="19"/>
      <c r="E176" s="19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</row>
    <row r="177" spans="4:28" x14ac:dyDescent="0.25">
      <c r="D177" s="19"/>
      <c r="E177" s="19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</row>
    <row r="178" spans="4:28" x14ac:dyDescent="0.25">
      <c r="D178" s="19"/>
      <c r="E178" s="19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</row>
    <row r="179" spans="4:28" x14ac:dyDescent="0.25">
      <c r="D179" s="19"/>
      <c r="E179" s="19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</row>
    <row r="180" spans="4:28" x14ac:dyDescent="0.25">
      <c r="D180" s="19"/>
      <c r="E180" s="19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</row>
    <row r="181" spans="4:28" x14ac:dyDescent="0.25">
      <c r="D181" s="19"/>
      <c r="E181" s="19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</row>
    <row r="182" spans="4:28" x14ac:dyDescent="0.25">
      <c r="D182" s="19"/>
      <c r="E182" s="19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</row>
    <row r="183" spans="4:28" x14ac:dyDescent="0.25">
      <c r="D183" s="19"/>
      <c r="E183" s="19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</row>
    <row r="184" spans="4:28" x14ac:dyDescent="0.25">
      <c r="D184" s="19"/>
      <c r="E184" s="19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</row>
    <row r="185" spans="4:28" x14ac:dyDescent="0.25">
      <c r="D185" s="19"/>
      <c r="E185" s="19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</row>
    <row r="186" spans="4:28" x14ac:dyDescent="0.25">
      <c r="D186" s="19"/>
      <c r="E186" s="19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</row>
    <row r="187" spans="4:28" x14ac:dyDescent="0.25">
      <c r="D187" s="19"/>
      <c r="E187" s="19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</row>
    <row r="188" spans="4:28" x14ac:dyDescent="0.25">
      <c r="D188" s="19"/>
      <c r="E188" s="19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</row>
    <row r="189" spans="4:28" x14ac:dyDescent="0.25">
      <c r="D189" s="19"/>
      <c r="E189" s="19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</row>
    <row r="190" spans="4:28" x14ac:dyDescent="0.25">
      <c r="D190" s="19"/>
      <c r="E190" s="19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</row>
    <row r="191" spans="4:28" x14ac:dyDescent="0.25">
      <c r="D191" s="19"/>
      <c r="E191" s="19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</row>
    <row r="192" spans="4:28" x14ac:dyDescent="0.25">
      <c r="D192" s="19"/>
      <c r="E192" s="19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</row>
    <row r="193" spans="4:28" x14ac:dyDescent="0.25">
      <c r="D193" s="19"/>
      <c r="E193" s="19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</row>
    <row r="194" spans="4:28" x14ac:dyDescent="0.25">
      <c r="D194" s="19"/>
      <c r="E194" s="19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</row>
    <row r="195" spans="4:28" x14ac:dyDescent="0.25">
      <c r="D195" s="19"/>
      <c r="E195" s="19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</row>
    <row r="196" spans="4:28" x14ac:dyDescent="0.25">
      <c r="D196" s="19"/>
      <c r="E196" s="19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</row>
    <row r="197" spans="4:28" x14ac:dyDescent="0.25">
      <c r="D197" s="19"/>
      <c r="E197" s="19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</row>
    <row r="198" spans="4:28" x14ac:dyDescent="0.25">
      <c r="D198" s="19"/>
      <c r="E198" s="19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</row>
    <row r="199" spans="4:28" x14ac:dyDescent="0.25">
      <c r="D199" s="19"/>
      <c r="E199" s="19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</row>
    <row r="200" spans="4:28" x14ac:dyDescent="0.25">
      <c r="D200" s="19"/>
      <c r="E200" s="19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</row>
    <row r="201" spans="4:28" x14ac:dyDescent="0.25">
      <c r="D201" s="19"/>
      <c r="E201" s="19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</row>
    <row r="202" spans="4:28" x14ac:dyDescent="0.25">
      <c r="D202" s="19"/>
      <c r="E202" s="19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</row>
    <row r="203" spans="4:28" x14ac:dyDescent="0.25">
      <c r="D203" s="19"/>
      <c r="E203" s="19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</row>
    <row r="204" spans="4:28" x14ac:dyDescent="0.25">
      <c r="D204" s="19"/>
      <c r="E204" s="19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</row>
    <row r="205" spans="4:28" x14ac:dyDescent="0.25">
      <c r="D205" s="19"/>
      <c r="E205" s="19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</row>
    <row r="206" spans="4:28" x14ac:dyDescent="0.25">
      <c r="D206" s="19"/>
      <c r="E206" s="19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</row>
    <row r="207" spans="4:28" x14ac:dyDescent="0.25">
      <c r="D207" s="19"/>
      <c r="E207" s="19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</row>
    <row r="208" spans="4:28" x14ac:dyDescent="0.25">
      <c r="D208" s="19"/>
      <c r="E208" s="19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</row>
    <row r="209" spans="4:28" x14ac:dyDescent="0.25">
      <c r="D209" s="19"/>
      <c r="E209" s="19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</row>
    <row r="210" spans="4:28" x14ac:dyDescent="0.25">
      <c r="D210" s="19"/>
      <c r="E210" s="19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</row>
    <row r="211" spans="4:28" x14ac:dyDescent="0.25">
      <c r="D211" s="19"/>
      <c r="E211" s="19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</row>
    <row r="212" spans="4:28" x14ac:dyDescent="0.25">
      <c r="D212" s="19"/>
      <c r="E212" s="19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</row>
    <row r="213" spans="4:28" x14ac:dyDescent="0.25">
      <c r="D213" s="19"/>
      <c r="E213" s="19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</row>
    <row r="214" spans="4:28" x14ac:dyDescent="0.25">
      <c r="D214" s="19"/>
      <c r="E214" s="19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</row>
    <row r="215" spans="4:28" x14ac:dyDescent="0.25">
      <c r="D215" s="19"/>
      <c r="E215" s="19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</row>
    <row r="216" spans="4:28" x14ac:dyDescent="0.25">
      <c r="D216" s="19"/>
      <c r="E216" s="19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</row>
    <row r="217" spans="4:28" x14ac:dyDescent="0.25">
      <c r="D217" s="19"/>
      <c r="E217" s="19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</row>
    <row r="218" spans="4:28" x14ac:dyDescent="0.25">
      <c r="D218" s="19"/>
      <c r="E218" s="19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</row>
    <row r="219" spans="4:28" x14ac:dyDescent="0.25">
      <c r="D219" s="19"/>
      <c r="E219" s="19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</row>
    <row r="220" spans="4:28" x14ac:dyDescent="0.25">
      <c r="D220" s="19"/>
      <c r="E220" s="19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</row>
    <row r="221" spans="4:28" x14ac:dyDescent="0.25">
      <c r="D221" s="19"/>
      <c r="E221" s="19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</row>
    <row r="222" spans="4:28" x14ac:dyDescent="0.25">
      <c r="D222" s="19"/>
      <c r="E222" s="19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</row>
    <row r="223" spans="4:28" x14ac:dyDescent="0.25">
      <c r="D223" s="19"/>
      <c r="E223" s="19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</row>
    <row r="224" spans="4:28" x14ac:dyDescent="0.25">
      <c r="D224" s="19"/>
      <c r="E224" s="19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</row>
    <row r="225" spans="4:28" x14ac:dyDescent="0.25">
      <c r="D225" s="19"/>
      <c r="E225" s="19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</row>
    <row r="226" spans="4:28" x14ac:dyDescent="0.25">
      <c r="D226" s="19"/>
      <c r="E226" s="19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</row>
    <row r="227" spans="4:28" x14ac:dyDescent="0.25">
      <c r="D227" s="19"/>
      <c r="E227" s="19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</row>
    <row r="228" spans="4:28" x14ac:dyDescent="0.25">
      <c r="D228" s="19"/>
      <c r="E228" s="19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</row>
    <row r="229" spans="4:28" x14ac:dyDescent="0.25">
      <c r="D229" s="19"/>
      <c r="E229" s="19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</row>
    <row r="230" spans="4:28" x14ac:dyDescent="0.25">
      <c r="D230" s="19"/>
      <c r="E230" s="19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</row>
    <row r="231" spans="4:28" x14ac:dyDescent="0.25">
      <c r="D231" s="19"/>
      <c r="E231" s="19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</row>
    <row r="232" spans="4:28" x14ac:dyDescent="0.25">
      <c r="D232" s="19"/>
      <c r="E232" s="19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</row>
    <row r="233" spans="4:28" x14ac:dyDescent="0.25">
      <c r="D233" s="19"/>
      <c r="E233" s="19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</row>
    <row r="234" spans="4:28" x14ac:dyDescent="0.25">
      <c r="D234" s="19"/>
      <c r="E234" s="19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</row>
    <row r="235" spans="4:28" x14ac:dyDescent="0.25">
      <c r="D235" s="19"/>
      <c r="E235" s="19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</row>
    <row r="236" spans="4:28" x14ac:dyDescent="0.25">
      <c r="D236" s="19"/>
      <c r="E236" s="19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</row>
    <row r="237" spans="4:28" x14ac:dyDescent="0.25">
      <c r="D237" s="19"/>
      <c r="E237" s="19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</row>
    <row r="238" spans="4:28" x14ac:dyDescent="0.25">
      <c r="D238" s="19"/>
      <c r="E238" s="19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</row>
    <row r="239" spans="4:28" x14ac:dyDescent="0.25">
      <c r="D239" s="19"/>
      <c r="E239" s="19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</row>
    <row r="240" spans="4:28" x14ac:dyDescent="0.25">
      <c r="D240" s="19"/>
      <c r="E240" s="19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</row>
    <row r="241" spans="4:28" x14ac:dyDescent="0.25">
      <c r="D241" s="19"/>
      <c r="E241" s="19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</row>
    <row r="242" spans="4:28" x14ac:dyDescent="0.25">
      <c r="D242" s="19"/>
      <c r="E242" s="19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</row>
    <row r="243" spans="4:28" x14ac:dyDescent="0.25">
      <c r="D243" s="19"/>
      <c r="E243" s="19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</row>
    <row r="244" spans="4:28" x14ac:dyDescent="0.25">
      <c r="D244" s="19"/>
      <c r="E244" s="19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</row>
    <row r="245" spans="4:28" x14ac:dyDescent="0.25">
      <c r="D245" s="19"/>
      <c r="E245" s="19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</row>
    <row r="246" spans="4:28" x14ac:dyDescent="0.25">
      <c r="D246" s="19"/>
      <c r="E246" s="19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</row>
    <row r="247" spans="4:28" x14ac:dyDescent="0.25">
      <c r="D247" s="19"/>
      <c r="E247" s="19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</row>
    <row r="248" spans="4:28" x14ac:dyDescent="0.25">
      <c r="D248" s="19"/>
      <c r="E248" s="19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</row>
    <row r="249" spans="4:28" x14ac:dyDescent="0.25">
      <c r="D249" s="19"/>
      <c r="E249" s="19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</row>
    <row r="250" spans="4:28" x14ac:dyDescent="0.25">
      <c r="D250" s="19"/>
      <c r="E250" s="19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</row>
    <row r="251" spans="4:28" x14ac:dyDescent="0.25">
      <c r="D251" s="19"/>
      <c r="E251" s="19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</row>
    <row r="252" spans="4:28" x14ac:dyDescent="0.25">
      <c r="D252" s="19"/>
      <c r="E252" s="19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</row>
    <row r="253" spans="4:28" x14ac:dyDescent="0.25">
      <c r="D253" s="19"/>
      <c r="E253" s="19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</row>
    <row r="254" spans="4:28" x14ac:dyDescent="0.25">
      <c r="D254" s="19"/>
      <c r="E254" s="19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</row>
    <row r="255" spans="4:28" x14ac:dyDescent="0.25">
      <c r="D255" s="19"/>
      <c r="E255" s="19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</row>
    <row r="256" spans="4:28" x14ac:dyDescent="0.25">
      <c r="D256" s="19"/>
      <c r="E256" s="19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</row>
    <row r="257" spans="4:28" x14ac:dyDescent="0.25">
      <c r="D257" s="19"/>
      <c r="E257" s="19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</row>
    <row r="258" spans="4:28" x14ac:dyDescent="0.25">
      <c r="D258" s="19"/>
      <c r="E258" s="19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</row>
    <row r="259" spans="4:28" x14ac:dyDescent="0.25">
      <c r="D259" s="19"/>
      <c r="E259" s="19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</row>
    <row r="260" spans="4:28" x14ac:dyDescent="0.25">
      <c r="D260" s="19"/>
      <c r="E260" s="19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</row>
    <row r="261" spans="4:28" x14ac:dyDescent="0.25">
      <c r="D261" s="19"/>
      <c r="E261" s="19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</row>
    <row r="262" spans="4:28" x14ac:dyDescent="0.25">
      <c r="D262" s="19"/>
      <c r="E262" s="19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</row>
    <row r="263" spans="4:28" x14ac:dyDescent="0.25">
      <c r="D263" s="19"/>
      <c r="E263" s="19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</row>
    <row r="264" spans="4:28" x14ac:dyDescent="0.25">
      <c r="D264" s="19"/>
      <c r="E264" s="19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</row>
    <row r="265" spans="4:28" x14ac:dyDescent="0.25">
      <c r="D265" s="19"/>
      <c r="E265" s="19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</row>
    <row r="266" spans="4:28" x14ac:dyDescent="0.25">
      <c r="D266" s="19"/>
      <c r="E266" s="19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</row>
    <row r="267" spans="4:28" x14ac:dyDescent="0.25">
      <c r="D267" s="19"/>
      <c r="E267" s="19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</row>
    <row r="268" spans="4:28" x14ac:dyDescent="0.25">
      <c r="D268" s="19"/>
      <c r="E268" s="19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</row>
    <row r="269" spans="4:28" x14ac:dyDescent="0.25">
      <c r="D269" s="19"/>
      <c r="E269" s="19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</row>
    <row r="270" spans="4:28" x14ac:dyDescent="0.25">
      <c r="D270" s="19"/>
      <c r="E270" s="19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</row>
    <row r="271" spans="4:28" x14ac:dyDescent="0.25">
      <c r="D271" s="19"/>
      <c r="E271" s="19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</row>
    <row r="272" spans="4:28" x14ac:dyDescent="0.25">
      <c r="D272" s="19"/>
      <c r="E272" s="19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</row>
    <row r="273" spans="4:28" x14ac:dyDescent="0.25">
      <c r="D273" s="19"/>
      <c r="E273" s="19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</row>
    <row r="274" spans="4:28" x14ac:dyDescent="0.25">
      <c r="D274" s="19"/>
      <c r="E274" s="19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</row>
    <row r="275" spans="4:28" x14ac:dyDescent="0.25">
      <c r="D275" s="19"/>
      <c r="E275" s="19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</row>
    <row r="276" spans="4:28" x14ac:dyDescent="0.25">
      <c r="D276" s="19"/>
      <c r="E276" s="19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</row>
    <row r="277" spans="4:28" x14ac:dyDescent="0.25">
      <c r="D277" s="19"/>
      <c r="E277" s="19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</row>
    <row r="278" spans="4:28" x14ac:dyDescent="0.25">
      <c r="D278" s="19"/>
      <c r="E278" s="19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</row>
    <row r="279" spans="4:28" x14ac:dyDescent="0.25">
      <c r="D279" s="19"/>
      <c r="E279" s="19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</row>
    <row r="280" spans="4:28" x14ac:dyDescent="0.25">
      <c r="D280" s="19"/>
      <c r="E280" s="19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</row>
    <row r="281" spans="4:28" x14ac:dyDescent="0.25">
      <c r="D281" s="19"/>
      <c r="E281" s="19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</row>
    <row r="282" spans="4:28" x14ac:dyDescent="0.25">
      <c r="D282" s="19"/>
      <c r="E282" s="19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</row>
    <row r="283" spans="4:28" x14ac:dyDescent="0.25">
      <c r="D283" s="19"/>
      <c r="E283" s="19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</row>
    <row r="284" spans="4:28" x14ac:dyDescent="0.25">
      <c r="D284" s="19"/>
      <c r="E284" s="19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</row>
    <row r="285" spans="4:28" x14ac:dyDescent="0.25">
      <c r="D285" s="19"/>
      <c r="E285" s="19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</row>
    <row r="286" spans="4:28" x14ac:dyDescent="0.25">
      <c r="D286" s="19"/>
      <c r="E286" s="19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</row>
    <row r="287" spans="4:28" x14ac:dyDescent="0.25">
      <c r="D287" s="19"/>
      <c r="E287" s="19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</row>
    <row r="288" spans="4:28" x14ac:dyDescent="0.25">
      <c r="D288" s="19"/>
      <c r="E288" s="19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</row>
    <row r="289" spans="4:28" x14ac:dyDescent="0.25">
      <c r="D289" s="19"/>
      <c r="E289" s="19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</row>
    <row r="290" spans="4:28" x14ac:dyDescent="0.25">
      <c r="D290" s="19"/>
      <c r="E290" s="19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</row>
    <row r="291" spans="4:28" x14ac:dyDescent="0.25">
      <c r="D291" s="19"/>
      <c r="E291" s="19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</row>
    <row r="292" spans="4:28" x14ac:dyDescent="0.25">
      <c r="D292" s="19"/>
      <c r="E292" s="19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</row>
    <row r="293" spans="4:28" x14ac:dyDescent="0.25">
      <c r="D293" s="19"/>
      <c r="E293" s="19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</row>
    <row r="294" spans="4:28" x14ac:dyDescent="0.25">
      <c r="D294" s="19"/>
      <c r="E294" s="19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</row>
    <row r="295" spans="4:28" x14ac:dyDescent="0.25">
      <c r="D295" s="19"/>
      <c r="E295" s="19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</row>
    <row r="296" spans="4:28" x14ac:dyDescent="0.25">
      <c r="D296" s="19"/>
      <c r="E296" s="19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</row>
    <row r="297" spans="4:28" x14ac:dyDescent="0.25">
      <c r="D297" s="19"/>
      <c r="E297" s="19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</row>
    <row r="298" spans="4:28" x14ac:dyDescent="0.25">
      <c r="D298" s="19"/>
      <c r="E298" s="19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</row>
    <row r="299" spans="4:28" x14ac:dyDescent="0.25">
      <c r="D299" s="19"/>
      <c r="E299" s="19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</row>
    <row r="300" spans="4:28" x14ac:dyDescent="0.25">
      <c r="D300" s="19"/>
      <c r="E300" s="19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</row>
  </sheetData>
  <mergeCells count="6">
    <mergeCell ref="G1:L2"/>
    <mergeCell ref="M1:N2"/>
    <mergeCell ref="O1:P2"/>
    <mergeCell ref="Q1:AB1"/>
    <mergeCell ref="Q2:U2"/>
    <mergeCell ref="V2:AB2"/>
  </mergeCells>
  <conditionalFormatting sqref="B4:B156">
    <cfRule type="containsBlanks" dxfId="3" priority="1">
      <formula>LEN(TRIM(B4))=0</formula>
    </cfRule>
  </conditionalFormatting>
  <conditionalFormatting sqref="G4:AB20">
    <cfRule type="iconSet" priority="4">
      <iconSet iconSet="3Symbols" showValue="0">
        <cfvo type="percent" val="0"/>
        <cfvo type="percent" val="33"/>
        <cfvo type="percent" val="67"/>
      </iconSet>
    </cfRule>
  </conditionalFormatting>
  <conditionalFormatting sqref="G4:AB156">
    <cfRule type="containsBlanks" dxfId="2" priority="5">
      <formula>LEN(TRIM(G4))=0</formula>
    </cfRule>
    <cfRule type="iconSet" priority="6">
      <iconSet iconSet="3Symbols" showValue="0">
        <cfvo type="percent" val="0"/>
        <cfvo type="percent" val="33"/>
        <cfvo type="percent" val="67"/>
      </iconSet>
    </cfRule>
  </conditionalFormatting>
  <conditionalFormatting sqref="O21:P31">
    <cfRule type="iconSet" priority="3">
      <iconSet iconSet="3Symbols" showValue="0">
        <cfvo type="percent" val="0"/>
        <cfvo type="percent" val="33"/>
        <cfvo type="percent" val="67"/>
      </iconSe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344F0DE9-77E3-40F0-90E3-607962963070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100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A4:A156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818E8-7958-423F-91BB-4D91CB152C28}">
  <dimension ref="A1:B27"/>
  <sheetViews>
    <sheetView workbookViewId="0">
      <selection activeCell="A13" sqref="A13"/>
    </sheetView>
  </sheetViews>
  <sheetFormatPr defaultRowHeight="15" x14ac:dyDescent="0.25"/>
  <cols>
    <col min="1" max="1" width="5.7109375" customWidth="1"/>
    <col min="2" max="2" width="108.5703125" customWidth="1"/>
  </cols>
  <sheetData>
    <row r="1" spans="1:2" ht="21.75" customHeight="1" thickBot="1" x14ac:dyDescent="0.3">
      <c r="A1" s="147" t="s">
        <v>582</v>
      </c>
      <c r="B1" s="148"/>
    </row>
    <row r="2" spans="1:2" x14ac:dyDescent="0.25">
      <c r="A2" s="54" t="s">
        <v>381</v>
      </c>
      <c r="B2" s="52" t="s">
        <v>583</v>
      </c>
    </row>
    <row r="3" spans="1:2" x14ac:dyDescent="0.25">
      <c r="A3" s="27" t="s">
        <v>102</v>
      </c>
      <c r="B3" s="24" t="s">
        <v>584</v>
      </c>
    </row>
    <row r="4" spans="1:2" x14ac:dyDescent="0.25">
      <c r="A4" s="27" t="s">
        <v>290</v>
      </c>
      <c r="B4" s="24" t="s">
        <v>585</v>
      </c>
    </row>
    <row r="5" spans="1:2" x14ac:dyDescent="0.25">
      <c r="A5" s="27" t="s">
        <v>405</v>
      </c>
      <c r="B5" s="24" t="s">
        <v>586</v>
      </c>
    </row>
    <row r="6" spans="1:2" x14ac:dyDescent="0.25">
      <c r="A6" s="27" t="s">
        <v>488</v>
      </c>
      <c r="B6" s="24" t="s">
        <v>587</v>
      </c>
    </row>
    <row r="7" spans="1:2" x14ac:dyDescent="0.25">
      <c r="A7" s="27" t="s">
        <v>57</v>
      </c>
      <c r="B7" s="24" t="s">
        <v>588</v>
      </c>
    </row>
    <row r="8" spans="1:2" x14ac:dyDescent="0.25">
      <c r="A8" s="25">
        <v>50</v>
      </c>
      <c r="B8" s="24" t="s">
        <v>589</v>
      </c>
    </row>
    <row r="9" spans="1:2" x14ac:dyDescent="0.25">
      <c r="A9" s="55"/>
      <c r="B9" s="24" t="s">
        <v>590</v>
      </c>
    </row>
    <row r="10" spans="1:2" x14ac:dyDescent="0.25">
      <c r="A10" s="57"/>
      <c r="B10" s="56" t="s">
        <v>591</v>
      </c>
    </row>
    <row r="11" spans="1:2" x14ac:dyDescent="0.25">
      <c r="A11" s="58"/>
      <c r="B11" s="56" t="s">
        <v>592</v>
      </c>
    </row>
    <row r="12" spans="1:2" x14ac:dyDescent="0.25">
      <c r="A12" s="25">
        <v>100</v>
      </c>
      <c r="B12" s="56" t="s">
        <v>593</v>
      </c>
    </row>
    <row r="13" spans="1:2" x14ac:dyDescent="0.25">
      <c r="A13" s="16">
        <v>0</v>
      </c>
      <c r="B13" s="56" t="s">
        <v>594</v>
      </c>
    </row>
    <row r="14" spans="1:2" ht="15.75" thickBot="1" x14ac:dyDescent="0.3">
      <c r="A14" s="102"/>
      <c r="B14" s="103" t="s">
        <v>595</v>
      </c>
    </row>
    <row r="27" spans="2:2" x14ac:dyDescent="0.25">
      <c r="B27" s="53"/>
    </row>
  </sheetData>
  <mergeCells count="1">
    <mergeCell ref="A1:B1"/>
  </mergeCells>
  <conditionalFormatting sqref="A8">
    <cfRule type="containsBlanks" dxfId="1" priority="28">
      <formula>LEN(TRIM(A8))=0</formula>
    </cfRule>
  </conditionalFormatting>
  <conditionalFormatting sqref="A12">
    <cfRule type="iconSet" priority="25">
      <iconSet iconSet="3Symbols" showValue="0">
        <cfvo type="percent" val="0"/>
        <cfvo type="percent" val="33"/>
        <cfvo type="percent" val="67"/>
      </iconSet>
    </cfRule>
    <cfRule type="containsBlanks" dxfId="0" priority="26">
      <formula>LEN(TRIM(A12))=0</formula>
    </cfRule>
    <cfRule type="iconSet" priority="27">
      <iconSet iconSet="3Symbols" showValue="0">
        <cfvo type="percent" val="0"/>
        <cfvo type="percent" val="33"/>
        <cfvo type="percent" val="67"/>
      </iconSet>
    </cfRule>
  </conditionalFormatting>
  <conditionalFormatting sqref="A13">
    <cfRule type="iconSet" priority="1">
      <iconSet iconSet="3Symbols" showValue="0">
        <cfvo type="percent" val="0"/>
        <cfvo type="num" val="0" gte="0"/>
        <cfvo type="num" val="1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9" id="{7C3DF0E3-F869-4378-ADAA-8326D6DA9DCE}">
            <x14:iconSet iconSet="3Symbols" showValue="0" custom="1">
              <x14:cfvo type="percent">
                <xm:f>0</xm:f>
              </x14:cfvo>
              <x14:cfvo type="num">
                <xm:f>50</xm:f>
              </x14:cfvo>
              <x14:cfvo type="num">
                <xm:f>100</xm:f>
              </x14:cfvo>
              <x14:cfIcon iconSet="3Symbols" iconId="0"/>
              <x14:cfIcon iconSet="3Symbols" iconId="1"/>
              <x14:cfIcon iconSet="3Symbols" iconId="2"/>
            </x14:iconSet>
          </x14:cfRule>
          <xm:sqref>A8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67C81-D31C-4423-905F-A73D79BEEB69}">
  <dimension ref="A2:B5"/>
  <sheetViews>
    <sheetView workbookViewId="0">
      <selection activeCell="C1" sqref="C1"/>
    </sheetView>
  </sheetViews>
  <sheetFormatPr defaultRowHeight="15" x14ac:dyDescent="0.25"/>
  <cols>
    <col min="2" max="2" width="116.28515625" customWidth="1"/>
  </cols>
  <sheetData>
    <row r="2" spans="1:2" x14ac:dyDescent="0.25">
      <c r="A2" s="104" t="s">
        <v>596</v>
      </c>
      <c r="B2" s="104" t="s">
        <v>11</v>
      </c>
    </row>
    <row r="3" spans="1:2" x14ac:dyDescent="0.25">
      <c r="A3" s="41" t="s">
        <v>396</v>
      </c>
      <c r="B3" s="73" t="s">
        <v>597</v>
      </c>
    </row>
    <row r="4" spans="1:2" x14ac:dyDescent="0.25">
      <c r="A4" s="74"/>
      <c r="B4" s="71" t="s">
        <v>598</v>
      </c>
    </row>
    <row r="5" spans="1:2" x14ac:dyDescent="0.25">
      <c r="A5" s="75"/>
      <c r="B5" s="72" t="s">
        <v>599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90964B5168694E98124B9A07AD4DC1" ma:contentTypeVersion="15" ma:contentTypeDescription="Create a new document." ma:contentTypeScope="" ma:versionID="4f9309a3dfa080d069b3f9c1cb3020a8">
  <xsd:schema xmlns:xsd="http://www.w3.org/2001/XMLSchema" xmlns:xs="http://www.w3.org/2001/XMLSchema" xmlns:p="http://schemas.microsoft.com/office/2006/metadata/properties" xmlns:ns2="8250fda2-0d9e-4c2f-91b4-b60512e02445" xmlns:ns3="d5d97759-41f5-4822-9cc2-6f24c6a3a0cb" targetNamespace="http://schemas.microsoft.com/office/2006/metadata/properties" ma:root="true" ma:fieldsID="51d068235e31fbe79cb37e6b45768d4c" ns2:_="" ns3:_="">
    <xsd:import namespace="8250fda2-0d9e-4c2f-91b4-b60512e02445"/>
    <xsd:import namespace="d5d97759-41f5-4822-9cc2-6f24c6a3a0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50fda2-0d9e-4c2f-91b4-b60512e024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e951e42-14e4-4598-863d-9751ab8f22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97759-41f5-4822-9cc2-6f24c6a3a0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ff54f3c7-5cd2-4b3f-bfd9-d621b259ff95}" ma:internalName="TaxCatchAll" ma:showField="CatchAllData" ma:web="d5d97759-41f5-4822-9cc2-6f24c6a3a0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d97759-41f5-4822-9cc2-6f24c6a3a0cb" xsi:nil="true"/>
    <lcf76f155ced4ddcb4097134ff3c332f xmlns="8250fda2-0d9e-4c2f-91b4-b60512e0244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7E9F7A5-6DF5-4D64-B393-B43C07AAE2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50fda2-0d9e-4c2f-91b4-b60512e02445"/>
    <ds:schemaRef ds:uri="d5d97759-41f5-4822-9cc2-6f24c6a3a0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DA6406-62AF-472F-92A7-99B0EBBF26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E04166-6B8B-4B24-A1FD-1491E2B54109}">
  <ds:schemaRefs>
    <ds:schemaRef ds:uri="http://schemas.microsoft.com/office/2006/metadata/properties"/>
    <ds:schemaRef ds:uri="http://schemas.microsoft.com/office/infopath/2007/PartnerControls"/>
    <ds:schemaRef ds:uri="d5d97759-41f5-4822-9cc2-6f24c6a3a0cb"/>
    <ds:schemaRef ds:uri="8250fda2-0d9e-4c2f-91b4-b60512e0244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MVP Table</vt:lpstr>
      <vt:lpstr>MVP Table (v1)</vt:lpstr>
      <vt:lpstr>Legend</vt:lpstr>
      <vt:lpstr>Addt'l Notes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Crystal Harvey</dc:creator>
  <cp:keywords/>
  <dc:description/>
  <cp:lastModifiedBy>Jennifer Miller</cp:lastModifiedBy>
  <cp:revision/>
  <dcterms:created xsi:type="dcterms:W3CDTF">2022-07-29T12:23:41Z</dcterms:created>
  <dcterms:modified xsi:type="dcterms:W3CDTF">2024-02-05T16:30:18Z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0x010100F890964B5168694E98124B9A07AD4DC1</vt:lpwstr>
  </property>
  <property fmtid="{D5CDD505-2E9C-101B-9397-08002B2CF9AE}" pid="3" name="MediaServiceImageTags">
    <vt:lpwstr/>
  </property>
</Properties>
</file>